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O14"/>
  <c r="P14"/>
  <c r="P23" s="1"/>
  <c r="G19"/>
  <c r="G14" s="1"/>
  <c r="G48" s="1"/>
  <c r="O43" s="1"/>
  <c r="O48" s="1"/>
  <c r="O19"/>
  <c r="P19"/>
  <c r="O23"/>
  <c r="G27"/>
  <c r="H27"/>
  <c r="O28"/>
  <c r="P28"/>
  <c r="O29"/>
  <c r="P29"/>
  <c r="O34"/>
  <c r="P34"/>
  <c r="O35"/>
  <c r="P35"/>
  <c r="O40"/>
  <c r="P40"/>
  <c r="H48"/>
  <c r="P43" s="1"/>
  <c r="P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<sst xmlns="http://schemas.openxmlformats.org/spreadsheetml/2006/main" count="68" uniqueCount="59">
  <si>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</si>
  <si>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</si>
  <si>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</si>
  <si>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</si>
  <si>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</si>
  <si>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</si>
  <si>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</si>
  <si>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</si>
  <si>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</si>
  <si>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</si>
  <si>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</si>
  <si>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</si>
  <si>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</si>
  <si>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</si>
  <si>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</si>
  <si>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</si>
  <si>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</si>
  <si>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</si>
  <si>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</si>
  <si>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</si>
  <si>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</si>
  <si>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</si>
  <si>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</si>
  <si>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</si>
  <si>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</si>
  <si>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</si>
  <si>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</si>
  <si>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</si>
  <si>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</si>
  <si>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</si>
  <si>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</si>
  <si>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</si>
  <si>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</si>
  <si>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</si>
  <si>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</si>
  <si>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</si>
  <si>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</si>
  <si>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</si>
  <si>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</si>
  <si>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</si>
  <si>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</si>
  <si>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</si>
  <si>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</si>
  <si>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</si>
  <si>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</si>
  <si>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</si>
  <si>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</si>
  <si>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</si>
  <si>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</si>
  <si>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</si>
  <si>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</si>
  <si>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</si>
  <si>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</si>
  <si>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</si>
  <si>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</si>
  <si>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</si>
  <si>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</si>
  <si>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del 2017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</si>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</sst>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11553000</v>
          </cell>
        </row>
        <row r="28">
          <cell r="D28">
            <v>578342.81000000006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2" zoomScale="80" zoomScaleNormal="80" workbookViewId="0">
      <selection activeCell="H31" sqref="H31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2017</v>
      </c>
      <c r="H9" s="53">
        <v>2016</v>
      </c>
      <c r="I9" s="56"/>
      <c r="J9" s="55" t="s">
        <v>53</v>
      </c>
      <c r="K9" s="55"/>
      <c r="L9" s="55"/>
      <c r="M9" s="55"/>
      <c r="N9" s="54"/>
      <c r="O9" s="53">
        <v>2017</v>
      </c>
      <c r="P9" s="53">
        <v>2016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12144767.810000001</v>
      </c>
      <c r="H14" s="46">
        <f>SUM(H15:H25)</f>
        <v>15637851.98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578342.81000000006</v>
      </c>
      <c r="H19" s="44">
        <v>617902.54</v>
      </c>
      <c r="I19" s="3"/>
      <c r="J19" s="3"/>
      <c r="K19" s="37" t="s">
        <v>24</v>
      </c>
      <c r="L19" s="37"/>
      <c r="M19" s="37"/>
      <c r="N19" s="37"/>
      <c r="O19" s="46">
        <f>SUM(O20:O22)</f>
        <v>1700000</v>
      </c>
      <c r="P19" s="46">
        <f>SUM(P20:P22)</f>
        <v>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13425</v>
      </c>
      <c r="H20" s="44">
        <v>30000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1700000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-1700000</v>
      </c>
      <c r="P23" s="46">
        <f>P14-P19</f>
        <v>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11553000</v>
      </c>
      <c r="H24" s="44">
        <v>14989949.439999999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17874248.27</v>
      </c>
      <c r="H27" s="46">
        <f>SUM(H28:H46)</f>
        <v>19228425.830000002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3095416.04</v>
      </c>
      <c r="H28" s="44">
        <v>3154034.3000000003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5061339.3099999996</v>
      </c>
      <c r="H29" s="44">
        <v>5167562.7300000004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1446851.6699999997</v>
      </c>
      <c r="H30" s="44">
        <v>358022.30000000005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1400000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8270641.25</v>
      </c>
      <c r="H34" s="44">
        <v>9148806.5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-7429480.459999999</v>
      </c>
      <c r="P43" s="36">
        <f>H48+P23+P40</f>
        <v>-3590573.8500000015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v>16360283.92</v>
      </c>
      <c r="P47" s="36">
        <v>19950857.77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-5729480.459999999</v>
      </c>
      <c r="H48" s="36">
        <f>H14-H27</f>
        <v>-3590573.8500000015</v>
      </c>
      <c r="I48" s="35"/>
      <c r="J48" s="39" t="s">
        <v>5</v>
      </c>
      <c r="K48" s="39"/>
      <c r="L48" s="39"/>
      <c r="M48" s="39"/>
      <c r="N48" s="39"/>
      <c r="O48" s="36">
        <f>+O47+O43</f>
        <v>8930803.4600000009</v>
      </c>
      <c r="P48" s="36">
        <f>+P47+P43</f>
        <v>16360283.919999998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D15:F15"/>
    <mergeCell ref="D17:F17"/>
    <mergeCell ref="D18:F18"/>
    <mergeCell ref="L15:N15"/>
    <mergeCell ref="D19:F19"/>
    <mergeCell ref="L16:N16"/>
    <mergeCell ref="D16:F16"/>
    <mergeCell ref="D21:F21"/>
    <mergeCell ref="D23:F23"/>
    <mergeCell ref="D22:F22"/>
    <mergeCell ref="L21:N21"/>
    <mergeCell ref="B12:F12"/>
    <mergeCell ref="J12:N12"/>
    <mergeCell ref="C14:F14"/>
    <mergeCell ref="K14:N14"/>
    <mergeCell ref="D20:F20"/>
    <mergeCell ref="L17:N17"/>
    <mergeCell ref="D37:F37"/>
    <mergeCell ref="D38:F38"/>
    <mergeCell ref="D24:F24"/>
    <mergeCell ref="L22:N22"/>
    <mergeCell ref="D25:E25"/>
    <mergeCell ref="K23:N23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L55:O55"/>
    <mergeCell ref="D56:E56"/>
    <mergeCell ref="F56:G56"/>
    <mergeCell ref="L56:O56"/>
    <mergeCell ref="J26:N26"/>
    <mergeCell ref="C27:F27"/>
    <mergeCell ref="D28:F28"/>
    <mergeCell ref="D29:F29"/>
    <mergeCell ref="D30:F30"/>
    <mergeCell ref="D42:F42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2018-01-29T17:02:39Z</dcterms:created>
  <dcterms:modified xsi:type="dcterms:W3CDTF">2018-01-29T17:02:48Z</dcterms:modified>
</cp:coreProperties>
</file>