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E16" s="1"/>
  <c r="I16"/>
  <c r="J16" s="1"/>
  <c r="D17"/>
  <c r="D14" s="1"/>
  <c r="I17"/>
  <c r="J17" s="1"/>
  <c r="D18"/>
  <c r="E18" s="1"/>
  <c r="I18"/>
  <c r="J18" s="1"/>
  <c r="D19"/>
  <c r="E19" s="1"/>
  <c r="I19"/>
  <c r="J19" s="1"/>
  <c r="D20"/>
  <c r="E20" s="1"/>
  <c r="I20"/>
  <c r="J20" s="1"/>
  <c r="D21"/>
  <c r="E21" s="1"/>
  <c r="I21"/>
  <c r="J21" s="1"/>
  <c r="D22"/>
  <c r="E22" s="1"/>
  <c r="I22"/>
  <c r="J22" s="1"/>
  <c r="I23"/>
  <c r="J23" s="1"/>
  <c r="I25"/>
  <c r="D26"/>
  <c r="E26" s="1"/>
  <c r="E24" s="1"/>
  <c r="D27"/>
  <c r="E27" s="1"/>
  <c r="I27"/>
  <c r="J27" s="1"/>
  <c r="D28"/>
  <c r="E28" s="1"/>
  <c r="I28"/>
  <c r="J28" s="1"/>
  <c r="D29"/>
  <c r="E29" s="1"/>
  <c r="I29"/>
  <c r="J29" s="1"/>
  <c r="D30"/>
  <c r="E30" s="1"/>
  <c r="I30"/>
  <c r="J30" s="1"/>
  <c r="D31"/>
  <c r="E31" s="1"/>
  <c r="I31"/>
  <c r="J31" s="1"/>
  <c r="D32"/>
  <c r="E32" s="1"/>
  <c r="I32"/>
  <c r="J32" s="1"/>
  <c r="D33"/>
  <c r="E33" s="1"/>
  <c r="D34"/>
  <c r="E34" s="1"/>
  <c r="J38"/>
  <c r="I39"/>
  <c r="I36" s="1"/>
  <c r="I34" s="1"/>
  <c r="I40"/>
  <c r="J40"/>
  <c r="I44"/>
  <c r="J44"/>
  <c r="I45"/>
  <c r="I42" s="1"/>
  <c r="I46"/>
  <c r="J46"/>
  <c r="I47"/>
  <c r="J47" s="1"/>
  <c r="I48"/>
  <c r="J48"/>
  <c r="I52"/>
  <c r="J52"/>
  <c r="I53"/>
  <c r="I50" s="1"/>
  <c r="J42" l="1"/>
  <c r="D12"/>
  <c r="J14"/>
  <c r="J12" s="1"/>
  <c r="J25"/>
  <c r="E17"/>
  <c r="E14" s="1"/>
  <c r="E12" s="1"/>
  <c r="J53"/>
  <c r="J50" s="1"/>
  <c r="J45"/>
  <c r="J39"/>
  <c r="J36" s="1"/>
  <c r="D24"/>
  <c r="I14"/>
  <c r="I12" s="1"/>
  <c r="J34" l="1"/>
</calcChain>
</file>

<file path=xl/sharedStrings.xml><?xml version="1.0" encoding="utf-8"?>
<sst xmlns="http://schemas.openxmlformats.org/spreadsheetml/2006/main" count="66" uniqueCount="63">
  <si>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</si>
  <si>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</si>
  <si>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</si>
  <si>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</si>
  <si>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</si>
  <si>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</si>
  <si>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</si>
  <si>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</si>
  <si>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</si>
  <si>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</si>
  <si>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</si>
  <si>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</si>
  <si>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</si>
  <si>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</si>
  <si>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</si>
  <si>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</si>
  <si>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</si>
  <si>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</si>
  <si>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</si>
  <si>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</si>
  <si>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</si>
  <si>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</si>
  <si>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</si>
  <si>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</si>
  <si>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</si>
  <si>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</si>
  <si>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</si>
  <si>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</si>
  <si>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</si>
  <si>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</si>
  <si>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</si>
  <si>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</si>
  <si>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</si>
  <si>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</si>
  <si>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</si>
  <si>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</si>
  <si>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</si>
  <si>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</si>
  <si>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</si>
  <si>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</si>
  <si>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</si>
  <si>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</si>
  <si>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</si>
  <si>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</si>
  <si>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</si>
  <si>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</si>
  <si>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</si>
  <si>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</si>
  <si>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</si>
  <si>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</si>
  <si>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</si>
  <si>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</si>
  <si>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</si>
  <si>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</si>
  <si>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</si>
  <si>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</si>
  <si>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</si>
  <si>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</si>
  <si>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</si>
  <si>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</si>
  <si>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</si>
  <si>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diciembre de 2018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</si>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</sst>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2978677.77</v>
          </cell>
          <cell r="E16">
            <v>8930803.4600000009</v>
          </cell>
          <cell r="I16">
            <v>0.52</v>
          </cell>
          <cell r="J16">
            <v>1355692.74</v>
          </cell>
        </row>
        <row r="17">
          <cell r="D17">
            <v>0</v>
          </cell>
          <cell r="E17">
            <v>2848251.26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2655105.91</v>
          </cell>
          <cell r="E30">
            <v>57700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644912</v>
          </cell>
          <cell r="E32">
            <v>3968074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644912</v>
          </cell>
          <cell r="E34">
            <v>2811091.48</v>
          </cell>
          <cell r="I34">
            <v>0</v>
          </cell>
          <cell r="J34">
            <v>0</v>
          </cell>
        </row>
        <row r="35">
          <cell r="D35">
            <v>1700000</v>
          </cell>
          <cell r="E35">
            <v>1700018.29</v>
          </cell>
        </row>
        <row r="36">
          <cell r="D36">
            <v>93196.63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233768156.81</v>
          </cell>
          <cell r="J44">
            <v>233768156.81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-6286774.9599999972</v>
          </cell>
          <cell r="J50">
            <v>-6081258.7799999993</v>
          </cell>
        </row>
        <row r="51">
          <cell r="I51">
            <v>-219512157.13</v>
          </cell>
          <cell r="J51">
            <v>-214348835.06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-728638.19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62"/>
  <sheetViews>
    <sheetView showGridLines="0" tabSelected="1" topLeftCell="A40" zoomScale="80" zoomScaleNormal="80" zoomScalePageLayoutView="80" workbookViewId="0">
      <selection activeCell="G61" sqref="G61:I61"/>
    </sheetView>
  </sheetViews>
  <sheetFormatPr baseColWidth="10" defaultColWidth="11.42578125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70"/>
      <c r="C5" s="68"/>
      <c r="D5" s="70" t="s">
        <v>59</v>
      </c>
      <c r="E5" s="69" t="s">
        <v>58</v>
      </c>
      <c r="F5" s="69"/>
      <c r="G5" s="69"/>
      <c r="H5" s="69"/>
      <c r="I5" s="69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14289736.720000003</v>
      </c>
      <c r="E12" s="42">
        <f>E14+E24</f>
        <v>2690602.54</v>
      </c>
      <c r="F12" s="3"/>
      <c r="G12" s="43" t="s">
        <v>53</v>
      </c>
      <c r="H12" s="43"/>
      <c r="I12" s="42">
        <f>I14+I25</f>
        <v>0</v>
      </c>
      <c r="J12" s="42">
        <f>J14+J25</f>
        <v>1355692.22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8800376.9500000011</v>
      </c>
      <c r="E14" s="42">
        <f>SUM(E16:E22)</f>
        <v>0</v>
      </c>
      <c r="F14" s="3"/>
      <c r="G14" s="43" t="s">
        <v>51</v>
      </c>
      <c r="H14" s="43"/>
      <c r="I14" s="42">
        <f>SUM(I16:I23)</f>
        <v>0</v>
      </c>
      <c r="J14" s="42">
        <f>SUM(J16:J23)</f>
        <v>1355692.22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5952125.6900000013</v>
      </c>
      <c r="E16" s="37">
        <f>IF(D16&gt;0,0,[1]ESF!D16-[1]ESF!E16)</f>
        <v>0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1355692.22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2848251.26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5489359.7700000005</v>
      </c>
      <c r="E24" s="42">
        <f>SUM(E26:E34)</f>
        <v>2690602.54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2597405.91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3323162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2166179.48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18.290000000037253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93196.63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0</v>
      </c>
      <c r="J34" s="42">
        <f>J36+J42+J50</f>
        <v>6097476.4399999902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0</v>
      </c>
      <c r="J42" s="42">
        <f>SUM(J44:J48)</f>
        <v>6097476.4399999902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0</v>
      </c>
      <c r="J44" s="37">
        <f>IF(I44&gt;0,0,[1]ESF!J50-[1]ESF!I50)</f>
        <v>205516.17999999784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5163322.0699999928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728638.19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0">
    <mergeCell ref="G12:H12"/>
    <mergeCell ref="G21:H21"/>
    <mergeCell ref="G19:H19"/>
    <mergeCell ref="G18:H18"/>
    <mergeCell ref="B18:C18"/>
    <mergeCell ref="G14:H14"/>
    <mergeCell ref="G16:H16"/>
    <mergeCell ref="G17:H17"/>
    <mergeCell ref="B19:C19"/>
    <mergeCell ref="B20:C20"/>
    <mergeCell ref="B21:C21"/>
    <mergeCell ref="B22:C22"/>
    <mergeCell ref="B12:C12"/>
    <mergeCell ref="B14:C14"/>
    <mergeCell ref="B16:C16"/>
    <mergeCell ref="G28:H28"/>
    <mergeCell ref="G29:H29"/>
    <mergeCell ref="G32:H32"/>
    <mergeCell ref="B24:C24"/>
    <mergeCell ref="G23:H23"/>
    <mergeCell ref="G25:H25"/>
    <mergeCell ref="B31:C31"/>
    <mergeCell ref="G50:H50"/>
    <mergeCell ref="G45:H45"/>
    <mergeCell ref="G31:H31"/>
    <mergeCell ref="G22:H22"/>
    <mergeCell ref="B17:C17"/>
    <mergeCell ref="G20:H20"/>
    <mergeCell ref="B33:C33"/>
    <mergeCell ref="B32:C32"/>
    <mergeCell ref="B26:C26"/>
    <mergeCell ref="B27:C27"/>
    <mergeCell ref="G44:H44"/>
    <mergeCell ref="G46:H46"/>
    <mergeCell ref="C61:D61"/>
    <mergeCell ref="B57:J57"/>
    <mergeCell ref="C60:D60"/>
    <mergeCell ref="G60:H60"/>
    <mergeCell ref="G53:H53"/>
    <mergeCell ref="G47:H47"/>
    <mergeCell ref="G52:H52"/>
    <mergeCell ref="G48:H48"/>
    <mergeCell ref="B29:C29"/>
    <mergeCell ref="G34:H34"/>
    <mergeCell ref="G39:H39"/>
    <mergeCell ref="B34:C34"/>
    <mergeCell ref="G36:H36"/>
    <mergeCell ref="G38:H38"/>
    <mergeCell ref="B30:C30"/>
    <mergeCell ref="G30:H30"/>
    <mergeCell ref="G42:H42"/>
    <mergeCell ref="G40:H40"/>
    <mergeCell ref="C1:I1"/>
    <mergeCell ref="C2:I2"/>
    <mergeCell ref="G9:H9"/>
    <mergeCell ref="A3:K3"/>
    <mergeCell ref="A4:K4"/>
    <mergeCell ref="B9:C9"/>
    <mergeCell ref="G27:H27"/>
    <mergeCell ref="B28:C28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2019-01-07T17:31:21Z</dcterms:created>
  <dcterms:modified xsi:type="dcterms:W3CDTF">2019-01-07T17:31:42Z</dcterms:modified>
</cp:coreProperties>
</file>