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F11" s="1"/>
  <c r="E11"/>
  <c r="G11"/>
  <c r="G84" s="1"/>
  <c r="H11"/>
  <c r="H84" s="1"/>
  <c r="F12"/>
  <c r="I12"/>
  <c r="F13"/>
  <c r="I13" s="1"/>
  <c r="F14"/>
  <c r="I14"/>
  <c r="F15"/>
  <c r="I15" s="1"/>
  <c r="F16"/>
  <c r="I16"/>
  <c r="F17"/>
  <c r="I17" s="1"/>
  <c r="F18"/>
  <c r="I18"/>
  <c r="D19"/>
  <c r="F19" s="1"/>
  <c r="I19" s="1"/>
  <c r="E19"/>
  <c r="G19"/>
  <c r="H19"/>
  <c r="F20"/>
  <c r="I20"/>
  <c r="F21"/>
  <c r="I21" s="1"/>
  <c r="F22"/>
  <c r="I22"/>
  <c r="F23"/>
  <c r="I23" s="1"/>
  <c r="F24"/>
  <c r="I24"/>
  <c r="F25"/>
  <c r="I25" s="1"/>
  <c r="F26"/>
  <c r="I26"/>
  <c r="F27"/>
  <c r="I27" s="1"/>
  <c r="F28"/>
  <c r="I28"/>
  <c r="D29"/>
  <c r="F29" s="1"/>
  <c r="I29" s="1"/>
  <c r="E29"/>
  <c r="G29"/>
  <c r="H29"/>
  <c r="F30"/>
  <c r="I30"/>
  <c r="F31"/>
  <c r="I31" s="1"/>
  <c r="F32"/>
  <c r="I32"/>
  <c r="F33"/>
  <c r="I33" s="1"/>
  <c r="F34"/>
  <c r="I34"/>
  <c r="F35"/>
  <c r="I35" s="1"/>
  <c r="F36"/>
  <c r="I36"/>
  <c r="F37"/>
  <c r="I37" s="1"/>
  <c r="F38"/>
  <c r="I38"/>
  <c r="D39"/>
  <c r="F39" s="1"/>
  <c r="I39" s="1"/>
  <c r="E39"/>
  <c r="G39"/>
  <c r="H39"/>
  <c r="F40"/>
  <c r="I40"/>
  <c r="F41"/>
  <c r="I41" s="1"/>
  <c r="F42"/>
  <c r="I42"/>
  <c r="F43"/>
  <c r="I43" s="1"/>
  <c r="F44"/>
  <c r="I44"/>
  <c r="F45"/>
  <c r="I45" s="1"/>
  <c r="F46"/>
  <c r="I46"/>
  <c r="F47"/>
  <c r="I47" s="1"/>
  <c r="F48"/>
  <c r="I48"/>
  <c r="E49"/>
  <c r="F49" s="1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F63" s="1"/>
  <c r="I63" s="1"/>
  <c r="E63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E84"/>
  <c r="D89"/>
  <c r="E89"/>
  <c r="F89"/>
  <c r="G89"/>
  <c r="H89"/>
  <c r="I89"/>
  <c r="I11" l="1"/>
  <c r="I84" s="1"/>
  <c r="F84"/>
  <c r="D84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<sst xmlns="http://schemas.openxmlformats.org/spreadsheetml/2006/main" count="92" uniqueCount="92">
  <si>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</si>
  <si>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</si>
  <si>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</si>
  <si>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</si>
  <si>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</si>
  <si>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</si>
  <si>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</si>
  <si>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</si>
  <si>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</si>
  <si>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</si>
  <si>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</si>
  <si>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</si>
  <si>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</si>
  <si>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</si>
  <si>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</si>
  <si>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</si>
  <si>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</si>
  <si>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</si>
  <si>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</si>
  <si>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</si>
  <si>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</si>
  <si>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</si>
  <si>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</si>
  <si>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</si>
  <si>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</si>
  <si>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</si>
  <si>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</si>
  <si>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</si>
  <si>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</si>
  <si>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</si>
  <si>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</si>
  <si>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</si>
  <si>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</si>
  <si>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</si>
  <si>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</si>
  <si>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</si>
  <si>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</si>
  <si>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</si>
  <si>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</si>
  <si>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</si>
  <si>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</si>
  <si>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</si>
  <si>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</si>
  <si>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</si>
  <si>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</si>
  <si>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</si>
  <si>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</si>
  <si>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</si>
  <si>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</si>
  <si>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</si>
  <si>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</si>
  <si>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</si>
  <si>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</si>
  <si>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</si>
  <si>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</si>
  <si>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</si>
  <si>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</si>
  <si>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</si>
  <si>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</si>
  <si>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</si>
  <si>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</si>
  <si>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</si>
  <si>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</si>
  <si>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</si>
  <si>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</si>
  <si>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</si>
  <si>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</si>
  <si>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</si>
  <si>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</si>
  <si>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</si>
  <si>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</si>
  <si>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</si>
  <si>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</si>
  <si>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</si>
  <si>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</si>
  <si>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</si>
  <si>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</si>
  <si>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</si>
  <si>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</si>
  <si>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</si>
  <si>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</si>
  <si>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</si>
  <si>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</si>
  <si>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</si>
  <si>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</si>
  <si>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</si>
  <si>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</si>
  <si>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</si>
  <si>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DEL PROGRAMA DE REFORESTACIÓN Y PROTECCIÓN A ZONAS REFORESTADAS &lt;&lt;FIFORES&gt;&gt;</t>
  </si>
  <si>
    <t>Del 1 de Enero al 30 de septiembre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</si>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</sst>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43" fontId="3" fillId="0" borderId="4" xfId="1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2"/>
  <sheetViews>
    <sheetView showGridLines="0" tabSelected="1" topLeftCell="A73" zoomScale="85" zoomScaleNormal="85" workbookViewId="0">
      <selection activeCell="C98" sqref="C98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7" width="14.28515625" style="1" customWidth="1"/>
    <col min="8" max="8" width="14.85546875" style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1724864.55</v>
      </c>
      <c r="F11" s="25">
        <f>+D11+E11</f>
        <v>1724864.55</v>
      </c>
      <c r="G11" s="24">
        <f>+G13</f>
        <v>1583298.6000000003</v>
      </c>
      <c r="H11" s="24">
        <f>+H13</f>
        <v>1583298.6000000003</v>
      </c>
      <c r="I11" s="23">
        <f>+F11-G11</f>
        <v>141565.94999999972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1724864.55</v>
      </c>
      <c r="F13" s="21">
        <f>+D13+E13</f>
        <v>1724864.55</v>
      </c>
      <c r="G13" s="20">
        <v>1583298.6000000003</v>
      </c>
      <c r="H13" s="20">
        <v>1583298.6000000003</v>
      </c>
      <c r="I13" s="19">
        <f>+F13-G13</f>
        <v>141565.94999999972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SUM(E20:E28)</f>
        <v>6134500</v>
      </c>
      <c r="F19" s="25">
        <f>+D19+E19</f>
        <v>6134500</v>
      </c>
      <c r="G19" s="24">
        <f>+G20+G25+G28+G22</f>
        <v>5106631.4400000004</v>
      </c>
      <c r="H19" s="24">
        <f>+H20+H25+H28+H22</f>
        <v>5106631.4400000004</v>
      </c>
      <c r="I19" s="23">
        <f>+F19-G19</f>
        <v>1027868.5599999996</v>
      </c>
    </row>
    <row r="20" spans="2:9" s="2" customFormat="1">
      <c r="B20" s="18"/>
      <c r="C20" s="22" t="s">
        <v>68</v>
      </c>
      <c r="D20" s="20">
        <v>0</v>
      </c>
      <c r="E20" s="20">
        <v>0</v>
      </c>
      <c r="F20" s="21">
        <f>+D20+E20</f>
        <v>0</v>
      </c>
      <c r="G20" s="20">
        <v>0</v>
      </c>
      <c r="H20" s="20">
        <v>0</v>
      </c>
      <c r="I20" s="19">
        <f>+F20-G20</f>
        <v>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5834500</v>
      </c>
      <c r="F22" s="21">
        <f>+D22+E22</f>
        <v>5834500</v>
      </c>
      <c r="G22" s="20">
        <v>4946000</v>
      </c>
      <c r="H22" s="20">
        <v>4946000</v>
      </c>
      <c r="I22" s="19">
        <f>+F22-G22</f>
        <v>888500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300000</v>
      </c>
      <c r="F25" s="21">
        <f>+D25+E25</f>
        <v>300000</v>
      </c>
      <c r="G25" s="20">
        <v>160631.44</v>
      </c>
      <c r="H25" s="20">
        <v>160631.44</v>
      </c>
      <c r="I25" s="19">
        <f>+F25-G25</f>
        <v>139368.56</v>
      </c>
    </row>
    <row r="26" spans="2:9" s="2" customFormat="1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1700000</v>
      </c>
      <c r="F29" s="21">
        <f>+D29+E29</f>
        <v>1700000</v>
      </c>
      <c r="G29" s="24">
        <f>SUM(G30:G38)</f>
        <v>905636.62</v>
      </c>
      <c r="H29" s="24">
        <f>SUM(H30:H38)</f>
        <v>903824.62</v>
      </c>
      <c r="I29" s="23">
        <f>+F29-G29</f>
        <v>794363.38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0</v>
      </c>
      <c r="F31" s="21">
        <f>+D31+E31</f>
        <v>0</v>
      </c>
      <c r="G31" s="20">
        <v>0</v>
      </c>
      <c r="H31" s="20">
        <v>0</v>
      </c>
      <c r="I31" s="19">
        <f>+F31-G31</f>
        <v>0</v>
      </c>
    </row>
    <row r="32" spans="2:9" s="2" customFormat="1">
      <c r="B32" s="18"/>
      <c r="C32" s="22" t="s">
        <v>56</v>
      </c>
      <c r="D32" s="20">
        <v>0</v>
      </c>
      <c r="E32" s="20">
        <v>1390000</v>
      </c>
      <c r="F32" s="21">
        <f>+D32+E32</f>
        <v>1390000</v>
      </c>
      <c r="G32" s="20">
        <v>752513.24</v>
      </c>
      <c r="H32" s="20">
        <v>752513.24</v>
      </c>
      <c r="I32" s="19">
        <f>+F32-G32</f>
        <v>637486.76</v>
      </c>
    </row>
    <row r="33" spans="2:9" s="2" customFormat="1">
      <c r="B33" s="18"/>
      <c r="C33" s="22" t="s">
        <v>55</v>
      </c>
      <c r="D33" s="20">
        <v>0</v>
      </c>
      <c r="E33" s="20">
        <v>140000</v>
      </c>
      <c r="F33" s="21">
        <f>+D33+E33</f>
        <v>140000</v>
      </c>
      <c r="G33" s="20">
        <v>111031.77999999997</v>
      </c>
      <c r="H33" s="20">
        <v>109219.77999999997</v>
      </c>
      <c r="I33" s="19">
        <f>+F33-G33</f>
        <v>28968.22000000003</v>
      </c>
    </row>
    <row r="34" spans="2:9" s="2" customFormat="1">
      <c r="B34" s="18"/>
      <c r="C34" s="22" t="s">
        <v>54</v>
      </c>
      <c r="D34" s="20">
        <v>0</v>
      </c>
      <c r="E34" s="20">
        <v>100000</v>
      </c>
      <c r="F34" s="21">
        <f>+D34+E34</f>
        <v>100000</v>
      </c>
      <c r="G34" s="27">
        <v>10393.6</v>
      </c>
      <c r="H34" s="27">
        <v>10393.6</v>
      </c>
      <c r="I34" s="19">
        <f>+F34-G34</f>
        <v>89606.399999999994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2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2" customFormat="1">
      <c r="B38" s="18"/>
      <c r="C38" s="22" t="s">
        <v>50</v>
      </c>
      <c r="D38" s="20">
        <v>0</v>
      </c>
      <c r="E38" s="20">
        <v>70000</v>
      </c>
      <c r="F38" s="21">
        <f>+D38+E38</f>
        <v>70000</v>
      </c>
      <c r="G38" s="20">
        <v>31698</v>
      </c>
      <c r="H38" s="20">
        <v>31698</v>
      </c>
      <c r="I38" s="19">
        <f>+F38-G38</f>
        <v>38302</v>
      </c>
    </row>
    <row r="39" spans="2:9" s="2" customFormat="1">
      <c r="B39" s="18"/>
      <c r="C39" s="26" t="s">
        <v>49</v>
      </c>
      <c r="D39" s="24">
        <f>+D43</f>
        <v>0</v>
      </c>
      <c r="E39" s="24">
        <f>SUM(E40:E48)</f>
        <v>13936454.66</v>
      </c>
      <c r="F39" s="21">
        <f>+D39+E39</f>
        <v>13936454.66</v>
      </c>
      <c r="G39" s="24">
        <f>SUM(G40:G48)</f>
        <v>8363970.9299999997</v>
      </c>
      <c r="H39" s="24">
        <f>SUM(H40:H48)</f>
        <v>8363970.9299999997</v>
      </c>
      <c r="I39" s="23">
        <f>+F39-G39</f>
        <v>5572483.7300000004</v>
      </c>
    </row>
    <row r="40" spans="2:9" s="2" customFormat="1">
      <c r="B40" s="18"/>
      <c r="C40" s="22" t="s">
        <v>48</v>
      </c>
      <c r="D40" s="20">
        <v>0</v>
      </c>
      <c r="E40" s="20">
        <v>1775135.45</v>
      </c>
      <c r="F40" s="21">
        <f>+D40+E40</f>
        <v>1775135.45</v>
      </c>
      <c r="G40" s="20">
        <v>1642958.41</v>
      </c>
      <c r="H40" s="20">
        <v>1642958.41</v>
      </c>
      <c r="I40" s="19">
        <f>+F40-G40</f>
        <v>132177.04000000004</v>
      </c>
    </row>
    <row r="41" spans="2:9" s="2" customFormat="1">
      <c r="B41" s="18"/>
      <c r="C41" s="22" t="s">
        <v>47</v>
      </c>
      <c r="D41" s="20">
        <v>0</v>
      </c>
      <c r="E41" s="20">
        <v>2500000</v>
      </c>
      <c r="F41" s="21">
        <f>+D41+E41</f>
        <v>2500000</v>
      </c>
      <c r="G41" s="20">
        <v>2500000</v>
      </c>
      <c r="H41" s="20">
        <v>2500000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9661319.2100000009</v>
      </c>
      <c r="F42" s="21">
        <f>+D42+E42</f>
        <v>9661319.2100000009</v>
      </c>
      <c r="G42" s="20">
        <v>4221012.5199999996</v>
      </c>
      <c r="H42" s="20">
        <v>4221012.5199999996</v>
      </c>
      <c r="I42" s="19">
        <f>+F42-G42</f>
        <v>5440306.6900000013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0</v>
      </c>
      <c r="F49" s="21">
        <f>+D49+E49</f>
        <v>0</v>
      </c>
      <c r="G49" s="24">
        <f>+G50</f>
        <v>0</v>
      </c>
      <c r="H49" s="24">
        <f>+H50</f>
        <v>0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0</v>
      </c>
      <c r="F50" s="21">
        <f>+D50+E50</f>
        <v>0</v>
      </c>
      <c r="G50" s="20">
        <v>0</v>
      </c>
      <c r="H50" s="20">
        <v>0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+E70</f>
        <v>387957.79000000004</v>
      </c>
      <c r="F63" s="23">
        <f>+D63+E63</f>
        <v>387957.79000000004</v>
      </c>
      <c r="G63" s="24">
        <v>0</v>
      </c>
      <c r="H63" s="24">
        <v>0</v>
      </c>
      <c r="I63" s="23">
        <f>+F63-G63</f>
        <v>387957.79000000004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0</v>
      </c>
      <c r="F67" s="21">
        <f>+D67+E67</f>
        <v>0</v>
      </c>
      <c r="G67" s="20">
        <v>0</v>
      </c>
      <c r="H67" s="20">
        <v>0</v>
      </c>
      <c r="I67" s="19">
        <f>+F67-G67</f>
        <v>0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387957.79000000004</v>
      </c>
      <c r="F70" s="21">
        <f>+D70+E70</f>
        <v>387957.79000000004</v>
      </c>
      <c r="G70" s="20">
        <v>0</v>
      </c>
      <c r="H70" s="20">
        <v>0</v>
      </c>
      <c r="I70" s="19">
        <f>+F70-G70</f>
        <v>387957.79000000004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SUM(E11,E19,E29,E39,E63)</f>
        <v>23883777</v>
      </c>
      <c r="F84" s="12">
        <f>+F11+F19+F29+F39+F49+F63+F71+F75</f>
        <v>23883777</v>
      </c>
      <c r="G84" s="12">
        <f>+G11+G19+G29+G39+G49+G63+G71+G75</f>
        <v>15959537.59</v>
      </c>
      <c r="H84" s="12">
        <f>+H11+H19+H29+H39+H49+H63+H71+H75</f>
        <v>15957725.59</v>
      </c>
      <c r="I84" s="12">
        <f>+I11+I19+I29+I39+I49+I63+I71+I75</f>
        <v>7924239.4099999992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F92:I92"/>
    <mergeCell ref="B10:C10"/>
    <mergeCell ref="D7:H7"/>
    <mergeCell ref="I7:I8"/>
    <mergeCell ref="B7:C9"/>
    <mergeCell ref="B1:I1"/>
    <mergeCell ref="B2:I2"/>
    <mergeCell ref="B3:I3"/>
    <mergeCell ref="B5:I5"/>
    <mergeCell ref="F91:I91"/>
  </mergeCells>
  <pageMargins left="0.7" right="0.7" top="0.44" bottom="0.75" header="0.3" footer="0.3"/>
  <pageSetup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2018-10-04T20:03:46Z</dcterms:created>
  <dcterms:modified xsi:type="dcterms:W3CDTF">2018-10-04T20:03:57Z</dcterms:modified>
</cp:coreProperties>
</file>