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NOTAS" sheetId="1" r:id="rId1"/>
  </sheets>
  <definedNames>
    <definedName name="_xlnm.Print_Area" localSheetId="0">NOTAS!$A$2:$K$552</definedName>
  </definedNames>
  <calcPr calcId="125725"/>
</workbook>
</file>

<file path=xl/calcChain.xml><?xml version="1.0" encoding="utf-8"?>
<calcChain xmlns="http://schemas.openxmlformats.org/spreadsheetml/2006/main">
  <c r="B23" i="1"/>
  <c r="D23"/>
  <c r="C82"/>
  <c r="D82"/>
  <c r="E82"/>
  <c r="B97"/>
  <c r="C97"/>
  <c r="D97"/>
  <c r="E97"/>
  <c r="B108"/>
  <c r="B119"/>
  <c r="B126"/>
  <c r="E140"/>
  <c r="E141"/>
  <c r="E142"/>
  <c r="E144"/>
  <c r="E148"/>
  <c r="E149"/>
  <c r="E150"/>
  <c r="E151"/>
  <c r="E152"/>
  <c r="E154"/>
  <c r="E155"/>
  <c r="C156"/>
  <c r="D156"/>
  <c r="E156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B183"/>
  <c r="C183"/>
  <c r="D183"/>
  <c r="B190"/>
  <c r="B199"/>
  <c r="B216"/>
  <c r="C216"/>
  <c r="D216"/>
  <c r="E216"/>
  <c r="B224"/>
  <c r="B231"/>
  <c r="B238"/>
  <c r="B245"/>
  <c r="B258"/>
  <c r="B292"/>
  <c r="C405"/>
  <c r="D304" s="1"/>
  <c r="B419"/>
  <c r="C419"/>
  <c r="D419"/>
  <c r="D426"/>
  <c r="D432" s="1"/>
  <c r="B432"/>
  <c r="C432"/>
  <c r="D442"/>
  <c r="D451" s="1"/>
  <c r="D443"/>
  <c r="D445"/>
  <c r="D446"/>
  <c r="B451"/>
  <c r="C451"/>
  <c r="B463"/>
  <c r="D477"/>
  <c r="D490" s="1"/>
  <c r="D484"/>
  <c r="D498"/>
  <c r="D517"/>
  <c r="D526" s="1"/>
  <c r="B539"/>
  <c r="C539"/>
  <c r="D539"/>
  <c r="D400" l="1"/>
  <c r="D396"/>
  <c r="D392"/>
  <c r="D388"/>
  <c r="D380"/>
  <c r="D376"/>
  <c r="D372"/>
  <c r="D368"/>
  <c r="D364"/>
  <c r="D360"/>
  <c r="D356"/>
  <c r="D352"/>
  <c r="D348"/>
  <c r="D344"/>
  <c r="D340"/>
  <c r="D336"/>
  <c r="D332"/>
  <c r="D328"/>
  <c r="D324"/>
  <c r="D315"/>
  <c r="D311"/>
  <c r="D307"/>
  <c r="D401"/>
  <c r="D397"/>
  <c r="D393"/>
  <c r="D389"/>
  <c r="D381"/>
  <c r="D377"/>
  <c r="D373"/>
  <c r="D369"/>
  <c r="D365"/>
  <c r="D361"/>
  <c r="D357"/>
  <c r="D353"/>
  <c r="D349"/>
  <c r="D345"/>
  <c r="D341"/>
  <c r="D337"/>
  <c r="D333"/>
  <c r="D329"/>
  <c r="D325"/>
  <c r="D319"/>
  <c r="D312"/>
  <c r="D308"/>
  <c r="D301"/>
  <c r="D402"/>
  <c r="D398"/>
  <c r="D394"/>
  <c r="D390"/>
  <c r="D382"/>
  <c r="D378"/>
  <c r="D374"/>
  <c r="D370"/>
  <c r="D366"/>
  <c r="D362"/>
  <c r="D358"/>
  <c r="D354"/>
  <c r="D350"/>
  <c r="D346"/>
  <c r="D342"/>
  <c r="D338"/>
  <c r="D334"/>
  <c r="D330"/>
  <c r="D326"/>
  <c r="D322"/>
  <c r="D313"/>
  <c r="D309"/>
  <c r="D303"/>
  <c r="D403"/>
  <c r="D399"/>
  <c r="D395"/>
  <c r="D391"/>
  <c r="D383"/>
  <c r="D379"/>
  <c r="D375"/>
  <c r="D371"/>
  <c r="D367"/>
  <c r="D363"/>
  <c r="D359"/>
  <c r="D355"/>
  <c r="D351"/>
  <c r="D347"/>
  <c r="D343"/>
  <c r="D339"/>
  <c r="D335"/>
  <c r="D331"/>
  <c r="D327"/>
  <c r="D323"/>
  <c r="D314"/>
  <c r="D310"/>
</calcChain>
</file>

<file path=xl/sharedStrings.xml><?xml version="1.0" encoding="utf-8"?>
<sst xmlns="http://schemas.openxmlformats.org/spreadsheetml/2006/main" count="613" uniqueCount="527">
  <si>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</si>
  <si>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</si>
  <si>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</si>
  <si>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</si>
  <si>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</si>
  <si>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</si>
  <si>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</si>
  <si>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</si>
  <si>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</si>
  <si>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</si>
  <si>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</si>
  <si>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</si>
  <si>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</si>
  <si>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</si>
  <si>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</si>
  <si>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</si>
  <si>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</si>
  <si>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</si>
  <si>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</si>
  <si>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</si>
  <si>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</si>
  <si>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</si>
  <si>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</si>
  <si>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</si>
  <si>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</si>
  <si>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</si>
  <si>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</si>
  <si>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</si>
  <si>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</si>
  <si>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</si>
  <si>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</si>
  <si>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</si>
  <si>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</si>
  <si>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</si>
  <si>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</si>
  <si>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</si>
  <si>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</si>
  <si>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</si>
  <si>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</si>
  <si>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</si>
  <si>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</si>
  <si>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 xml:space="preserve">Correspondiente del 1 de Enero al 31 de Marzo  del 2017 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</si>
  <si>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</si>
  <si>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</si>
  <si>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</si>
  <si>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</si>
  <si>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</si>
  <si>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</si>
  <si>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</si>
  <si>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</si>
  <si>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</si>
  <si>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</si>
  <si>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</si>
  <si>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</si>
  <si>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</si>
  <si>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</si>
  <si>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 xml:space="preserve">Correspondiente del 1 de Enero al 31 de Marzo del 2017 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</si>
  <si>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</si>
  <si>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</si>
  <si>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</si>
  <si>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</si>
  <si>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</si>
  <si>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</si>
  <si>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</si>
  <si>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</si>
  <si>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</si>
  <si>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</si>
  <si>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11140-0002-0002-0000-0000</t>
  </si>
  <si>
    <t>11140-0002-0001-0000-0000</t>
  </si>
  <si>
    <t>11140-0000-0000-0000-0000</t>
  </si>
  <si>
    <t>11120-0001-0003-0000-0000</t>
  </si>
  <si>
    <t>11120-0001-0002-0000-0000</t>
  </si>
  <si>
    <t>11120-0001-0000-0000-0000</t>
  </si>
  <si>
    <t>1110 EFECTIVO Y EQUIVALENTES</t>
  </si>
  <si>
    <t>EFE-01 FLUJO DE EFECTIVO</t>
  </si>
  <si>
    <t>IV) NOTAS AL ESTADO DE FLUJO DE EFECTIVO</t>
  </si>
  <si>
    <t>'32200-0000-0000-0000-0000</t>
  </si>
  <si>
    <t>3210 HACIENDA PUBLICA /PATRIMONIO GENERADO</t>
  </si>
  <si>
    <t>NATURALEZA</t>
  </si>
  <si>
    <t>MODIFICACION</t>
  </si>
  <si>
    <t>VHP-02 PATRIMONIO GENERADO</t>
  </si>
  <si>
    <t>31100-0003-0000-0000-0000</t>
  </si>
  <si>
    <t>31100-0002-0000-0000-0000</t>
  </si>
  <si>
    <t>31100-0001-0000-0000-0000</t>
  </si>
  <si>
    <t>3110 HACIENDA PUBLICA/PATRIMONIO CONTRIBUIDO</t>
  </si>
  <si>
    <t>TIPO</t>
  </si>
  <si>
    <t>VHP-01 PATRIMONIO CONTRIBUIDO</t>
  </si>
  <si>
    <t>III) NOTAS AL ESTADO DE VARIACIÓN A LA HACIEDA PÚBLICA</t>
  </si>
  <si>
    <t>Tecnologia China</t>
  </si>
  <si>
    <t>55150-5691-0003-0000-0000</t>
  </si>
  <si>
    <t>Pipe 25mm</t>
  </si>
  <si>
    <t>55150-5691-0002-0007-0000</t>
  </si>
  <si>
    <t>Pipe 4mm</t>
  </si>
  <si>
    <t>55150-5691-0002-0006-0000</t>
  </si>
  <si>
    <t>Hole Maker</t>
  </si>
  <si>
    <t>55150-5691-0002-0005-0000</t>
  </si>
  <si>
    <t>Plug</t>
  </si>
  <si>
    <t>55150-5691-0002-0004-0000</t>
  </si>
  <si>
    <t>Fixed Tie 30cm</t>
  </si>
  <si>
    <t>55150-5691-0002-0003-0000</t>
  </si>
  <si>
    <t>Driper</t>
  </si>
  <si>
    <t>55150-5691-0002-0002-0000</t>
  </si>
  <si>
    <t>Jioner</t>
  </si>
  <si>
    <t>55150-5691-0002-0001-0000</t>
  </si>
  <si>
    <t>K6040</t>
  </si>
  <si>
    <t>55150-5691-0001-0006-0000</t>
  </si>
  <si>
    <t>K4036</t>
  </si>
  <si>
    <t>55150-5691-0001-0005-0000</t>
  </si>
  <si>
    <t>K3033</t>
  </si>
  <si>
    <t>55150-5691-0001-0004-0000</t>
  </si>
  <si>
    <t>K3025</t>
  </si>
  <si>
    <t>55150-5691-0001-0003-0000</t>
  </si>
  <si>
    <t>K2025</t>
  </si>
  <si>
    <t>55150-5691-0001-0002-0000</t>
  </si>
  <si>
    <t>K1010</t>
  </si>
  <si>
    <t>55150-5691-0001-0001-0000</t>
  </si>
  <si>
    <t>Otros Equipos</t>
  </si>
  <si>
    <t>55150-5691-0000-0000-0000</t>
  </si>
  <si>
    <t>Camioneta f-233</t>
  </si>
  <si>
    <t>55150-5411-0001-0005-0000</t>
  </si>
  <si>
    <t>Equipo Transporte</t>
  </si>
  <si>
    <t>55150-5411-0000-0000-0000</t>
  </si>
  <si>
    <t>Estimaciones, Depreciaciones, Deterioros, Obsolesc</t>
  </si>
  <si>
    <t>55100-0000-0000-0000-0000</t>
  </si>
  <si>
    <t>Miguel Cortina Obregón</t>
  </si>
  <si>
    <t>52310-4311-1000-0001-0189</t>
  </si>
  <si>
    <t>Antonio Salazar Hernández</t>
  </si>
  <si>
    <t>52310-4311-1000-0001-0188</t>
  </si>
  <si>
    <t>Anastasio Delgado Marez</t>
  </si>
  <si>
    <t>52310-4311-1000-0001-0187</t>
  </si>
  <si>
    <t>Héctor Cuevas Olmos</t>
  </si>
  <si>
    <t>52310-4311-1000-0001-0186</t>
  </si>
  <si>
    <t>Justino Guerrero Abundiz</t>
  </si>
  <si>
    <t>52310-4311-1000-0001-0185</t>
  </si>
  <si>
    <t>Moisés Reyna Martinez</t>
  </si>
  <si>
    <t>52310-4311-1000-0001-0184</t>
  </si>
  <si>
    <t>Refugio Abundez Zaragoza</t>
  </si>
  <si>
    <t>52310-4311-1000-0001-0183</t>
  </si>
  <si>
    <t>Martín Pérez Carranza</t>
  </si>
  <si>
    <t>52310-4311-1000-0001-0182</t>
  </si>
  <si>
    <t>Elías Fuentes Godínez</t>
  </si>
  <si>
    <t>52310-4311-1000-0001-0181</t>
  </si>
  <si>
    <t>Alejandro González Anaya</t>
  </si>
  <si>
    <t>52310-4311-1000-0001-0180</t>
  </si>
  <si>
    <t>María Isabel Pinto Robles</t>
  </si>
  <si>
    <t>52310-4311-1000-0001-0179</t>
  </si>
  <si>
    <t>Pablo Rocha Chávez</t>
  </si>
  <si>
    <t>52310-4311-1000-0001-0178</t>
  </si>
  <si>
    <t>Luis Felipe Patiño Procel</t>
  </si>
  <si>
    <t>52310-4311-1000-0001-0174</t>
  </si>
  <si>
    <t>Ma. Evangelina Mata Beltran</t>
  </si>
  <si>
    <t>52310-4311-1000-0001-0173</t>
  </si>
  <si>
    <t>Gerardo Farias Plascencia</t>
  </si>
  <si>
    <t>52310-4311-1000-0001-0172</t>
  </si>
  <si>
    <t>Mario Alberto González López</t>
  </si>
  <si>
    <t>52310-4311-1000-0001-0170</t>
  </si>
  <si>
    <t>José Guadalupe Huerta Pérez (Ej Tierra Bca d Abajo</t>
  </si>
  <si>
    <t>52310-4311-1000-0001-0169</t>
  </si>
  <si>
    <t>Raúl Vazquez Suarez</t>
  </si>
  <si>
    <t>52310-4311-1000-0001-0168</t>
  </si>
  <si>
    <t>Oscar Arnulfo Gamba Labastida</t>
  </si>
  <si>
    <t>52310-4311-1000-0001-0167</t>
  </si>
  <si>
    <t>Moisés Muñíz Marez</t>
  </si>
  <si>
    <t>52310-4311-1000-0001-0166</t>
  </si>
  <si>
    <t>Sandra Cristina Rojas González</t>
  </si>
  <si>
    <t>52310-4311-1000-0001-0165</t>
  </si>
  <si>
    <t>Mario Alberto Infante Enríque</t>
  </si>
  <si>
    <t>52310-4311-1000-0001-0163</t>
  </si>
  <si>
    <t>José de Jesús Llano Enríquez</t>
  </si>
  <si>
    <t>52310-4311-1000-0001-0162</t>
  </si>
  <si>
    <t>J. Juan Mata Rivera</t>
  </si>
  <si>
    <t>52310-4311-1000-0001-0161</t>
  </si>
  <si>
    <t>J. Alejo Mata Rivera</t>
  </si>
  <si>
    <t>52310-4311-1000-0001-0160</t>
  </si>
  <si>
    <t>Israel Mancilla Mata</t>
  </si>
  <si>
    <t>52310-4311-1000-0001-0159</t>
  </si>
  <si>
    <t>José Celestino Gonzalez Tellez Girón</t>
  </si>
  <si>
    <t>52310-4311-1000-0001-0158</t>
  </si>
  <si>
    <t>Silvia Gómez Rodriguez</t>
  </si>
  <si>
    <t>52310-4311-1000-0001-0157</t>
  </si>
  <si>
    <t>María Teresa Olvera Cobos</t>
  </si>
  <si>
    <t>52310-4311-1000-0001-0156</t>
  </si>
  <si>
    <t>Ma. Norberta Ibarra González</t>
  </si>
  <si>
    <t>52310-4311-1000-0001-0155</t>
  </si>
  <si>
    <t>Juan Guerrero Escobar</t>
  </si>
  <si>
    <t>52310-4311-1000-0001-0154</t>
  </si>
  <si>
    <t>Joana Liliana Ortíz Armenta</t>
  </si>
  <si>
    <t>52310-4311-1000-0001-0153</t>
  </si>
  <si>
    <t>Francisco Ramírez González</t>
  </si>
  <si>
    <t>52310-4311-1000-0001-0152</t>
  </si>
  <si>
    <t>Jose Ascencion Sosa Bustamante</t>
  </si>
  <si>
    <t>52310-4311-1000-0001-0146</t>
  </si>
  <si>
    <t>Carlos Ignacio Gaona Cano</t>
  </si>
  <si>
    <t>52310-4311-1000-0001-0145</t>
  </si>
  <si>
    <t>Claudia Isabel Obregón Pérez</t>
  </si>
  <si>
    <t>52310-4311-1000-0001-0141</t>
  </si>
  <si>
    <t>J. Trinidad Rivas Guerra</t>
  </si>
  <si>
    <t>52310-4311-1000-0001-0140</t>
  </si>
  <si>
    <t>J. Guadalupe Padilla Padilla</t>
  </si>
  <si>
    <t>52310-4311-1000-0001-0139</t>
  </si>
  <si>
    <t>Carlos Rodriguez Perez</t>
  </si>
  <si>
    <t>52310-4311-1000-0001-0137</t>
  </si>
  <si>
    <t>José Rito Rodríguez Ibarra</t>
  </si>
  <si>
    <t>52310-4311-1000-0001-0136</t>
  </si>
  <si>
    <t>José de Jesús de León Sosa López</t>
  </si>
  <si>
    <t>52310-4311-1000-0001-0135</t>
  </si>
  <si>
    <t>J. Guadalupe Huerta Ortega</t>
  </si>
  <si>
    <t>52310-4311-1000-0001-0133</t>
  </si>
  <si>
    <t>Carlos Rodríguez Carranza</t>
  </si>
  <si>
    <t>52310-4311-1000-0001-0132</t>
  </si>
  <si>
    <t>María Elena Muñoz Ibarra</t>
  </si>
  <si>
    <t>52310-4311-1000-0001-0131</t>
  </si>
  <si>
    <t>María Concepción Jazmín Gaona Cano</t>
  </si>
  <si>
    <t>52310-4311-1000-0001-0130</t>
  </si>
  <si>
    <t>J. Leonardo Gómez Fraile</t>
  </si>
  <si>
    <t>52310-4311-1000-0001-0128</t>
  </si>
  <si>
    <t>Alberto Garcia Perez</t>
  </si>
  <si>
    <t>52310-4311-1000-0001-0127</t>
  </si>
  <si>
    <t>Felipe Cervantez Perez</t>
  </si>
  <si>
    <t>52310-4311-1000-0001-0120</t>
  </si>
  <si>
    <t>J Refugio Rodriguez Carranza</t>
  </si>
  <si>
    <t>52310-4311-1000-0001-0113</t>
  </si>
  <si>
    <t>Antonio Obregón Pérez</t>
  </si>
  <si>
    <t>52310-4311-1000-0001-0107</t>
  </si>
  <si>
    <t>Emilio Floreano Escalena</t>
  </si>
  <si>
    <t>52310-4311-1000-0001-0105</t>
  </si>
  <si>
    <t>Ismael Bueno Martinez</t>
  </si>
  <si>
    <t>52310-4311-1000-0001-0103</t>
  </si>
  <si>
    <t>Teodoro Fuentes Godinez</t>
  </si>
  <si>
    <t>52310-4311-1000-0001-0100</t>
  </si>
  <si>
    <t>Juan Rodriguez Perez</t>
  </si>
  <si>
    <t>52310-4311-1000-0001-0098</t>
  </si>
  <si>
    <t>Ricardo Rojas Gil</t>
  </si>
  <si>
    <t>52310-4311-1000-0001-0094</t>
  </si>
  <si>
    <t>J. Refugio Rodriguez Carranza</t>
  </si>
  <si>
    <t>52310-4311-1000-0001-0092</t>
  </si>
  <si>
    <t>J Guadalupe Perez Ortiz</t>
  </si>
  <si>
    <t>52310-4311-1000-0001-0089</t>
  </si>
  <si>
    <t>Alejandro Enrique Cano Arrieta</t>
  </si>
  <si>
    <t>52310-4311-1000-0001-0069</t>
  </si>
  <si>
    <t>Maria Guadalupe Cano Arrieta</t>
  </si>
  <si>
    <t>52310-4311-1000-0001-0068</t>
  </si>
  <si>
    <t>Maria Mendez Palacios</t>
  </si>
  <si>
    <t>52310-4311-1000-0001-0062</t>
  </si>
  <si>
    <t>Adolfo Lopez Anguiano</t>
  </si>
  <si>
    <t>52310-4311-1000-0001-0061</t>
  </si>
  <si>
    <t>Ma. Cristina de la Luz Obregon</t>
  </si>
  <si>
    <t>52310-4311-1000-0001-0056</t>
  </si>
  <si>
    <t xml:space="preserve">Plantaciones Forestales </t>
  </si>
  <si>
    <t>52310-4311-1000-0001-0000</t>
  </si>
  <si>
    <t>Subsidios y Subvenciones</t>
  </si>
  <si>
    <t>52300-0000-0000-0000-0000</t>
  </si>
  <si>
    <t>CONAFOR</t>
  </si>
  <si>
    <t>52210-4211-1000-0001-0001</t>
  </si>
  <si>
    <t>Convenio fondos concurrentes</t>
  </si>
  <si>
    <t>52210-4211-1000-0001-0000</t>
  </si>
  <si>
    <t>Transferencias al resto del sector público</t>
  </si>
  <si>
    <t>52200-0000-0000-0000-0000</t>
  </si>
  <si>
    <t>TRANSFERENCIAS, ASIGNACIONES, SUBSIDIOS Y OTRAS AY</t>
  </si>
  <si>
    <t>52000-0000-0000-0000-0000</t>
  </si>
  <si>
    <t>Impuesto sobre nóminas</t>
  </si>
  <si>
    <t>51390-3981-1400-0001-0000</t>
  </si>
  <si>
    <t>Mantenimiento y conservación de vehículos terrestr</t>
  </si>
  <si>
    <t>51350-3551-1400-0001-0000</t>
  </si>
  <si>
    <t>Conservación y mantenimiento de inmuebles</t>
  </si>
  <si>
    <t>51350-3511-0000-0000-0000</t>
  </si>
  <si>
    <t>Seguros Vehiculares</t>
  </si>
  <si>
    <t>51340-3451-1400-0001-0000</t>
  </si>
  <si>
    <t>Honorarios al Fiduciario</t>
  </si>
  <si>
    <t>51340-3411-1400-0002-0000</t>
  </si>
  <si>
    <t>Comisiones Bancarias</t>
  </si>
  <si>
    <t>51340-3411-1400-0001-0000</t>
  </si>
  <si>
    <t xml:space="preserve">Servicios de vigilancia </t>
  </si>
  <si>
    <t>51330-3381-1400-0001-0000</t>
  </si>
  <si>
    <t>Servicios de diseño, arquitectura, ingeniería y ac</t>
  </si>
  <si>
    <t>51330-3320-1400-0001-0000</t>
  </si>
  <si>
    <t>Servicios de contabilidad</t>
  </si>
  <si>
    <t>51330-3312-1400-0001-0000</t>
  </si>
  <si>
    <t>Arrendamiento de activos intangibles</t>
  </si>
  <si>
    <t>51320-3270-1400-0001-0000</t>
  </si>
  <si>
    <t>Servicios Generales</t>
  </si>
  <si>
    <t>51300-0000-0000-0000-0000</t>
  </si>
  <si>
    <t>Combustibles, lubricantes y aditivos para maquinar</t>
  </si>
  <si>
    <t>51260-2613-1400-0001-0000</t>
  </si>
  <si>
    <t>Productos alimenticios, agropecuarios y forestales</t>
  </si>
  <si>
    <t>51230-2311-0000-0000-0000</t>
  </si>
  <si>
    <t>Materiales y Suministros</t>
  </si>
  <si>
    <t>51200-0000-0000-0000-0000</t>
  </si>
  <si>
    <t>Honorarios asimilables a salarios</t>
  </si>
  <si>
    <t>51120-1211-1400-0001-0000</t>
  </si>
  <si>
    <t>Servicios Personales</t>
  </si>
  <si>
    <t>51100-0000-0000-0000-0000</t>
  </si>
  <si>
    <t>50000 Gastos y Otras Perdidas</t>
  </si>
  <si>
    <t>EXPLICACION</t>
  </si>
  <si>
    <t>%GASTO</t>
  </si>
  <si>
    <t>MONTO</t>
  </si>
  <si>
    <t>ERA-03 GASTOS</t>
  </si>
  <si>
    <t>GASTOS Y OTRAS PÉRDIDAS</t>
  </si>
  <si>
    <t>INTERÉS GENERADO</t>
  </si>
  <si>
    <t>43110-0000-0000-0000-0000</t>
  </si>
  <si>
    <t xml:space="preserve">4300 OTROS INGRESOS Y BENEFICIOS
</t>
  </si>
  <si>
    <t>CARACTERISTICAS</t>
  </si>
  <si>
    <t>NOTA</t>
  </si>
  <si>
    <t>ERA-02 OTROS INGRESOS Y BENEFICIOS</t>
  </si>
  <si>
    <t>Gobierno Estatal</t>
  </si>
  <si>
    <t>42210-0009-0091-0002-0000</t>
  </si>
  <si>
    <t>Transferencias Internas y Asignaciones d' Sector P</t>
  </si>
  <si>
    <t>42210-0009-0091-0000-0000</t>
  </si>
  <si>
    <t>42000 PART. APORT. TRANSF. ASIGN. SUBS. Y OTRAS AYUDAS</t>
  </si>
  <si>
    <t>Remanente</t>
  </si>
  <si>
    <t>41690-0006-0061-0001-0000</t>
  </si>
  <si>
    <t>Otros Aprovechamientos</t>
  </si>
  <si>
    <t>41690-0006-0061-0000-0000</t>
  </si>
  <si>
    <t>Intereses Fondos Concurrentes</t>
  </si>
  <si>
    <t>41590-0000-0000-0000-1000</t>
  </si>
  <si>
    <t>41000 Ingresos de Gestion</t>
  </si>
  <si>
    <t>ERA-01 INGRESOS</t>
  </si>
  <si>
    <t>4100 INGRESOS DE GESTIÓN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</si>
  <si>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</si>
  <si>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</si>
  <si>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</si>
  <si>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</si>
  <si>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</si>
  <si>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</si>
  <si>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</si>
  <si>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</si>
  <si>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</si>
  <si>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</si>
  <si>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</si>
  <si>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x</t>
  </si>
  <si>
    <t>21190-0001-0003-0000-0000</t>
  </si>
  <si>
    <t>21190-0001-0002-0000-0000</t>
  </si>
  <si>
    <t>21190-0001-0001-0000-0000</t>
  </si>
  <si>
    <t>21190-0000-0000-0000-0000</t>
  </si>
  <si>
    <t>21170-0005-0001-0000-0000</t>
  </si>
  <si>
    <t>21170-0001-0002-0000-0000</t>
  </si>
  <si>
    <t>21170-0001-0001-0000-0000</t>
  </si>
  <si>
    <t>21170-0000-0000-0000-0000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</si>
  <si>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</si>
  <si>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</si>
  <si>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</si>
  <si>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</si>
  <si>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</si>
  <si>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</si>
  <si>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</si>
  <si>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</si>
  <si>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</si>
  <si>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12630-5691-0003-0001-0000</t>
  </si>
  <si>
    <t>12630-5691-0002-0007-0000</t>
  </si>
  <si>
    <t>12630-5691-0002-0006-0000</t>
  </si>
  <si>
    <t>12630-5691-0002-0005-0000</t>
  </si>
  <si>
    <t>12630-5691-0002-0004-0000</t>
  </si>
  <si>
    <t>12630-5691-0002-0003-0000</t>
  </si>
  <si>
    <t>12630-5691-0002-0002-0000</t>
  </si>
  <si>
    <t>12630-5691-0002-0001-0000</t>
  </si>
  <si>
    <t>12630-5691-0001-0006-0000</t>
  </si>
  <si>
    <t>12630-5691-0001-0005-0000</t>
  </si>
  <si>
    <t>12630-5691-0001-0004-0000</t>
  </si>
  <si>
    <t>12630-5691-0001-0003-0000</t>
  </si>
  <si>
    <t>12630-5691-0001-0002-0000</t>
  </si>
  <si>
    <t>12630-5691-0001-0001-0000</t>
  </si>
  <si>
    <t>12630-5691-0000-0000-0000</t>
  </si>
  <si>
    <t>12630-5411-0001-0002-0000</t>
  </si>
  <si>
    <t>12630-5411-0001-0001-0000</t>
  </si>
  <si>
    <t>12630-5411-0000-0000-0000</t>
  </si>
  <si>
    <t>1260 DEPRECIAC, DET. Y AMORTIZAC ACUMULADA DE BIENES</t>
  </si>
  <si>
    <t>CRITERIO (mensual)</t>
  </si>
  <si>
    <t>ESF-09 INTANGIBLES Y DIFERIDOS</t>
  </si>
  <si>
    <t>Total</t>
  </si>
  <si>
    <t>12469-5691-0000-0003-0001</t>
  </si>
  <si>
    <t>12469-5691-0000-0002-0007</t>
  </si>
  <si>
    <t>12469-5691-0000-0002-0006</t>
  </si>
  <si>
    <t>12469-5691-0000-0002-0005</t>
  </si>
  <si>
    <t>12469-5691-0000-0002-0004</t>
  </si>
  <si>
    <t>12469-5691-0000-0002-0003</t>
  </si>
  <si>
    <t>12469-5691-0000-0002-0002</t>
  </si>
  <si>
    <t>Joiner</t>
  </si>
  <si>
    <t>12469-5691-0000-0002-0001</t>
  </si>
  <si>
    <t>12469-5691-0000-0001-0006</t>
  </si>
  <si>
    <t>12469-5691-0000-0001-0005</t>
  </si>
  <si>
    <t>12469-5691-0000-0001-0004</t>
  </si>
  <si>
    <t>12469-5691-0000-0001-0003</t>
  </si>
  <si>
    <t>12469-5691-0000-0001-0002</t>
  </si>
  <si>
    <t>12469-5691-0000-0001-0001</t>
  </si>
  <si>
    <t>12460-0000-0000-0000-0000</t>
  </si>
  <si>
    <t>CAMIONETA F-233</t>
  </si>
  <si>
    <t>12441-5411-0000-0002-0000</t>
  </si>
  <si>
    <t>Chevrolet Silverado 2007</t>
  </si>
  <si>
    <t>12441-5411-0000-0001-0000</t>
  </si>
  <si>
    <t>Automoviles y Eqpo. terrestre</t>
  </si>
  <si>
    <t>12441-0000-0000-0000-0000</t>
  </si>
  <si>
    <t xml:space="preserve"> </t>
  </si>
  <si>
    <t>12410 Mobiliario y Equipo</t>
  </si>
  <si>
    <t>CRITERIO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</si>
  <si>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</si>
  <si>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</si>
  <si>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</si>
  <si>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</si>
  <si>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</si>
  <si>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</si>
  <si>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</si>
  <si>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</si>
  <si>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</si>
  <si>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</si>
  <si>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</si>
  <si>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</si>
  <si>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</si>
  <si>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</si>
  <si>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</si>
  <si>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</si>
  <si>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1123 DEUDORES PENDIENTES POR RECUPERAR</t>
  </si>
  <si>
    <t>ESF-03 DEUDORES P/RECUPERAR</t>
  </si>
  <si>
    <t>12210-4310-1000-0000-0001</t>
  </si>
  <si>
    <t>12210 Documentos por Cobrar a Largo Plazo</t>
  </si>
  <si>
    <t>Ejido Cerecuaro</t>
  </si>
  <si>
    <t>11220-0000-1000-0000-0052</t>
  </si>
  <si>
    <t>Ma. Eugenia Enriquez Chavez</t>
  </si>
  <si>
    <t>11220-0000-1000-0000-0050</t>
  </si>
  <si>
    <t>Jose Luis Balderas Navarro</t>
  </si>
  <si>
    <t>11220-0000-1000-0000-0049</t>
  </si>
  <si>
    <t>Ruben Piña Monreal</t>
  </si>
  <si>
    <t>11220-0000-1000-0000-0048</t>
  </si>
  <si>
    <t>Ejido Mazacuata</t>
  </si>
  <si>
    <t>11220-0000-1000-0000-0046</t>
  </si>
  <si>
    <t>Avelino Palacios Yebra</t>
  </si>
  <si>
    <t>11220-0000-1000-0000-0045</t>
  </si>
  <si>
    <t>J. Jesus Muñoz Preciado</t>
  </si>
  <si>
    <t>11220-0000-1000-0000-0044</t>
  </si>
  <si>
    <t>Rafael Murguia de Palacio</t>
  </si>
  <si>
    <t>11220-0000-1000-0000-0043</t>
  </si>
  <si>
    <t>J. David Aurelio Martinez González</t>
  </si>
  <si>
    <t>11220-0000-1000-0000-0042</t>
  </si>
  <si>
    <t>Maria Eugenia Salas Ramos</t>
  </si>
  <si>
    <t>11220-0000-1000-0000-0041</t>
  </si>
  <si>
    <t>Pedro Huerta Martinez</t>
  </si>
  <si>
    <t>11220-0000-1000-0000-0040</t>
  </si>
  <si>
    <t>Francisco Diaz Infante Marquez</t>
  </si>
  <si>
    <t>11220-0000-1000-0000-0039</t>
  </si>
  <si>
    <t>Rafaela Albarran Gonzalez</t>
  </si>
  <si>
    <t>11220-0000-1000-0000-0038</t>
  </si>
  <si>
    <t>Ignacio Nemesio Mendoza Valdez</t>
  </si>
  <si>
    <t>11220-0000-1000-0000-0037</t>
  </si>
  <si>
    <t>Carlos Castro Busso</t>
  </si>
  <si>
    <t>11220-0000-1000-0000-0036</t>
  </si>
  <si>
    <t>Angel Bocanegra Villanueva</t>
  </si>
  <si>
    <t>11220-0000-1000-0000-0034</t>
  </si>
  <si>
    <t>Jose Antonio Urquiza Estrada</t>
  </si>
  <si>
    <t>11220-0000-1000-0000-0033</t>
  </si>
  <si>
    <t>José González Ledesma</t>
  </si>
  <si>
    <t>11220-0000-1000-0000-0032</t>
  </si>
  <si>
    <t>Juan Jiménez López</t>
  </si>
  <si>
    <t>11220-0000-1000-0000-0031</t>
  </si>
  <si>
    <t>Rosa María Valencia Benítez</t>
  </si>
  <si>
    <t>11220-0000-1000-0000-0030</t>
  </si>
  <si>
    <t>Elvia Grimaldo Mendoza</t>
  </si>
  <si>
    <t>11220-0000-1000-0000-0029</t>
  </si>
  <si>
    <t>Rodolfo García González</t>
  </si>
  <si>
    <t>11220-0000-1000-0000-0028</t>
  </si>
  <si>
    <t>Ejido Estancia el Carretón</t>
  </si>
  <si>
    <t>11220-0000-1000-0000-0027</t>
  </si>
  <si>
    <t>Jesús Valentín González Martínez</t>
  </si>
  <si>
    <t>11220-0000-1000-0000-0026</t>
  </si>
  <si>
    <t>J. Guadalupe García Sánchez</t>
  </si>
  <si>
    <t>11220-0000-1000-0000-0025</t>
  </si>
  <si>
    <t>Francisco Pedroza Torres</t>
  </si>
  <si>
    <t>11220-0000-1000-0000-0024</t>
  </si>
  <si>
    <t>Fernando Martínez Villalobos</t>
  </si>
  <si>
    <t>11220-0000-1000-0000-0023</t>
  </si>
  <si>
    <t>María Araceli Herrera Torres</t>
  </si>
  <si>
    <t>11220-0000-1000-0000-0022</t>
  </si>
  <si>
    <t>David Mayorga Mejía</t>
  </si>
  <si>
    <t>11220-0000-1000-0000-0021</t>
  </si>
  <si>
    <t>Gustavo Mario Aguilar Contreras</t>
  </si>
  <si>
    <t>11220-0000-1000-0000-0020</t>
  </si>
  <si>
    <t>Reynaldo Méndez Hernández</t>
  </si>
  <si>
    <t>11220-0000-1000-0000-0019</t>
  </si>
  <si>
    <t>Gutiérrez Manzano León</t>
  </si>
  <si>
    <t>11220-0000-1000-0000-0018</t>
  </si>
  <si>
    <t>Ejido Rio Laja</t>
  </si>
  <si>
    <t>11220-0000-1000-0000-0017</t>
  </si>
  <si>
    <t>Ejido Cerro Prieto</t>
  </si>
  <si>
    <t>11220-0000-1000-0000-0016</t>
  </si>
  <si>
    <t>María del Rayo García Hernández</t>
  </si>
  <si>
    <t>11220-0000-1000-0000-0015</t>
  </si>
  <si>
    <t>Humberto Pérez Calderón</t>
  </si>
  <si>
    <t>11220-0000-1000-0000-0014</t>
  </si>
  <si>
    <t>Emilia Graciela Macias Cuevas</t>
  </si>
  <si>
    <t>11220-0000-1000-0000-0013</t>
  </si>
  <si>
    <t>Jaime Antonio Vallejo Martinez</t>
  </si>
  <si>
    <t>11220-0000-1000-0000-0012</t>
  </si>
  <si>
    <t>Jorge Aguirre Barcenas</t>
  </si>
  <si>
    <t>11220-0000-1000-0000-0011</t>
  </si>
  <si>
    <t>Fortunato Gerardo Gonzalez Ayala</t>
  </si>
  <si>
    <t>11220-0000-1000-0000-0010</t>
  </si>
  <si>
    <t>Miguel Mendoza Martinez</t>
  </si>
  <si>
    <t>11220-0000-1000-0000-0009</t>
  </si>
  <si>
    <t>Alfonso Cabral Correa</t>
  </si>
  <si>
    <t>11220-0000-1000-0000-0008</t>
  </si>
  <si>
    <t>Maria de Jesús Arechar Aranda</t>
  </si>
  <si>
    <t>11220-0000-1000-0000-0007</t>
  </si>
  <si>
    <t>Ingrid Garces de Isla</t>
  </si>
  <si>
    <t>11220-0000-1000-0000-0006</t>
  </si>
  <si>
    <t>María Felipa Carranza Martínez</t>
  </si>
  <si>
    <t>11220-0000-1000-0000-0005</t>
  </si>
  <si>
    <t>Francisco Javier Pedroza Moreno</t>
  </si>
  <si>
    <t>11220-0000-1000-0000-0004</t>
  </si>
  <si>
    <t>Ignacio Salazar Hernandez</t>
  </si>
  <si>
    <t>11220-0000-1000-0000-0003</t>
  </si>
  <si>
    <t>Ejido el Aguaje</t>
  </si>
  <si>
    <t>11220-0000-1000-0000-0002</t>
  </si>
  <si>
    <t>Otros</t>
  </si>
  <si>
    <t>11220-0000-1000-0000-0001</t>
  </si>
  <si>
    <t>Programas Estatales</t>
  </si>
  <si>
    <t>11220-0000-1000-0000-0000</t>
  </si>
  <si>
    <t>11220  Cuentas por Cobrar a CP</t>
  </si>
  <si>
    <t>ESF-02 INGRESOS P/RECUPERAR</t>
  </si>
  <si>
    <t>* DERECHOSA RECIBIR EFECTIVO Y EQUIVALENTES Y BIENES O SERVICIOS A RECIBIR</t>
  </si>
  <si>
    <t>1211 INVERSIONES A LP</t>
  </si>
  <si>
    <t>'11140-0002-0002-0000-0000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</si>
  <si>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</si>
  <si>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</si>
  <si>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</si>
  <si>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</si>
  <si>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</si>
  <si>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</si>
  <si>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FIDEICOMISO DEL PROGRAMA DE REFORESTACIÓN Y PROTECCIÓN A ZONAS REFORESTADAS &lt;&lt;FIFORES&gt;&gt;</t>
  </si>
  <si>
    <t>Ente Público:</t>
  </si>
</sst>
</file>

<file path=xl/styles.xml><?xml version="1.0" encoding="utf-8"?>
<styleSheet xmlns="http://schemas.openxmlformats.org/spreadsheetml/2006/main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#,##0.0000000000"/>
    <numFmt numFmtId="168" formatCode="#,##0.00_ ;\-#,##0.00\ "/>
    <numFmt numFmtId="169" formatCode="0.0000%"/>
    <numFmt numFmtId="170" formatCode="General_)"/>
    <numFmt numFmtId="171" formatCode="_-[$€-2]* #,##0.00_-;\-[$€-2]* #,##0.00_-;_-[$€-2]* &quot;-&quot;??_-"/>
    <numFmt numFmtId="172" formatCode="_-* #,##0.00\ _€_-;\-* #,##0.00\ _€_-;_-* &quot;-&quot;??\ _€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u/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u/>
      <sz val="9"/>
      <name val="Arial"/>
      <family val="2"/>
    </font>
    <font>
      <u/>
      <sz val="10"/>
      <color theme="1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70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71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3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</cellStyleXfs>
  <cellXfs count="208">
    <xf numFmtId="0" fontId="0" fillId="0" borderId="0" xfId="0"/>
    <xf numFmtId="0" fontId="3" fillId="11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7" fillId="13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6" fillId="11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3" fillId="11" borderId="0" xfId="0" applyNumberFormat="1" applyFont="1" applyFill="1" applyBorder="1"/>
    <xf numFmtId="43" fontId="3" fillId="11" borderId="0" xfId="1" applyFont="1" applyFill="1" applyBorder="1"/>
    <xf numFmtId="167" fontId="3" fillId="11" borderId="0" xfId="0" applyNumberFormat="1" applyFont="1" applyFill="1" applyBorder="1"/>
    <xf numFmtId="43" fontId="3" fillId="11" borderId="0" xfId="0" applyNumberFormat="1" applyFont="1" applyFill="1"/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43" fontId="12" fillId="0" borderId="4" xfId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3" fontId="3" fillId="11" borderId="0" xfId="0" applyNumberFormat="1" applyFont="1" applyFill="1" applyBorder="1"/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11" borderId="0" xfId="0" applyFont="1" applyFill="1" applyAlignment="1">
      <alignment horizontal="right"/>
    </xf>
    <xf numFmtId="4" fontId="12" fillId="0" borderId="4" xfId="0" applyNumberFormat="1" applyFont="1" applyBorder="1" applyAlignment="1">
      <alignment horizontal="right" vertical="center"/>
    </xf>
    <xf numFmtId="0" fontId="13" fillId="0" borderId="0" xfId="0" applyFont="1"/>
    <xf numFmtId="4" fontId="3" fillId="11" borderId="0" xfId="0" applyNumberFormat="1" applyFont="1" applyFill="1"/>
    <xf numFmtId="0" fontId="3" fillId="0" borderId="4" xfId="0" applyFont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vertical="center"/>
    </xf>
    <xf numFmtId="0" fontId="14" fillId="11" borderId="0" xfId="0" applyFont="1" applyFill="1" applyAlignment="1">
      <alignment horizontal="center" vertical="center"/>
    </xf>
    <xf numFmtId="43" fontId="12" fillId="0" borderId="4" xfId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11" borderId="0" xfId="0" applyFont="1" applyFill="1" applyAlignment="1">
      <alignment vertical="center"/>
    </xf>
    <xf numFmtId="43" fontId="14" fillId="0" borderId="4" xfId="1" applyFont="1" applyBorder="1" applyAlignment="1">
      <alignment horizontal="center" vertical="center"/>
    </xf>
    <xf numFmtId="43" fontId="3" fillId="0" borderId="4" xfId="1" applyFont="1" applyBorder="1"/>
    <xf numFmtId="0" fontId="11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6" fillId="11" borderId="0" xfId="0" applyNumberFormat="1" applyFont="1" applyFill="1" applyBorder="1"/>
    <xf numFmtId="164" fontId="6" fillId="11" borderId="6" xfId="0" applyNumberFormat="1" applyFont="1" applyFill="1" applyBorder="1"/>
    <xf numFmtId="164" fontId="6" fillId="11" borderId="5" xfId="0" applyNumberFormat="1" applyFont="1" applyFill="1" applyBorder="1"/>
    <xf numFmtId="164" fontId="6" fillId="11" borderId="8" xfId="0" applyNumberFormat="1" applyFont="1" applyFill="1" applyBorder="1"/>
    <xf numFmtId="164" fontId="6" fillId="11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8" fontId="5" fillId="12" borderId="4" xfId="0" applyNumberFormat="1" applyFont="1" applyFill="1" applyBorder="1" applyAlignment="1">
      <alignment horizontal="right" vertical="center"/>
    </xf>
    <xf numFmtId="164" fontId="3" fillId="11" borderId="8" xfId="0" applyNumberFormat="1" applyFont="1" applyFill="1" applyBorder="1"/>
    <xf numFmtId="49" fontId="9" fillId="11" borderId="8" xfId="0" applyNumberFormat="1" applyFont="1" applyFill="1" applyBorder="1" applyAlignment="1">
      <alignment horizontal="left"/>
    </xf>
    <xf numFmtId="164" fontId="7" fillId="11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43" fontId="5" fillId="12" borderId="4" xfId="1" applyFont="1" applyFill="1" applyBorder="1" applyAlignment="1">
      <alignment horizontal="right" vertical="center"/>
    </xf>
    <xf numFmtId="44" fontId="5" fillId="12" borderId="4" xfId="2" applyFont="1" applyFill="1" applyBorder="1" applyAlignment="1">
      <alignment horizontal="right" vertical="center"/>
    </xf>
    <xf numFmtId="164" fontId="3" fillId="11" borderId="7" xfId="0" applyNumberFormat="1" applyFont="1" applyFill="1" applyBorder="1"/>
    <xf numFmtId="49" fontId="9" fillId="11" borderId="6" xfId="0" applyNumberFormat="1" applyFont="1" applyFill="1" applyBorder="1" applyAlignment="1">
      <alignment horizontal="left"/>
    </xf>
    <xf numFmtId="164" fontId="7" fillId="11" borderId="8" xfId="0" applyNumberFormat="1" applyFont="1" applyFill="1" applyBorder="1"/>
    <xf numFmtId="164" fontId="3" fillId="11" borderId="10" xfId="0" applyNumberFormat="1" applyFont="1" applyFill="1" applyBorder="1"/>
    <xf numFmtId="0" fontId="7" fillId="12" borderId="4" xfId="5" applyFont="1" applyFill="1" applyBorder="1" applyAlignment="1">
      <alignment horizontal="center" vertical="center" wrapText="1"/>
    </xf>
    <xf numFmtId="0" fontId="6" fillId="11" borderId="0" xfId="0" applyFont="1" applyFill="1"/>
    <xf numFmtId="164" fontId="5" fillId="12" borderId="4" xfId="0" applyNumberFormat="1" applyFont="1" applyFill="1" applyBorder="1" applyAlignment="1">
      <alignment horizontal="right" vertical="center"/>
    </xf>
    <xf numFmtId="164" fontId="5" fillId="12" borderId="4" xfId="1" applyNumberFormat="1" applyFont="1" applyFill="1" applyBorder="1" applyAlignment="1">
      <alignment horizontal="right" vertical="center"/>
    </xf>
    <xf numFmtId="164" fontId="3" fillId="11" borderId="6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10" xfId="5" applyFont="1" applyFill="1" applyBorder="1" applyAlignment="1">
      <alignment horizontal="center" vertical="center" wrapText="1"/>
    </xf>
    <xf numFmtId="10" fontId="3" fillId="11" borderId="6" xfId="3" applyNumberFormat="1" applyFont="1" applyFill="1" applyBorder="1" applyAlignment="1">
      <alignment horizontal="center"/>
    </xf>
    <xf numFmtId="44" fontId="7" fillId="11" borderId="6" xfId="2" applyFont="1" applyFill="1" applyBorder="1"/>
    <xf numFmtId="44" fontId="5" fillId="11" borderId="6" xfId="2" applyFont="1" applyFill="1" applyBorder="1" applyAlignment="1">
      <alignment horizontal="left"/>
    </xf>
    <xf numFmtId="10" fontId="3" fillId="11" borderId="8" xfId="3" applyNumberFormat="1" applyFont="1" applyFill="1" applyBorder="1" applyAlignment="1">
      <alignment horizontal="center"/>
    </xf>
    <xf numFmtId="49" fontId="16" fillId="11" borderId="8" xfId="0" applyNumberFormat="1" applyFont="1" applyFill="1" applyBorder="1" applyAlignment="1">
      <alignment horizontal="left"/>
    </xf>
    <xf numFmtId="43" fontId="3" fillId="11" borderId="8" xfId="1" applyFont="1" applyFill="1" applyBorder="1"/>
    <xf numFmtId="49" fontId="9" fillId="11" borderId="8" xfId="0" quotePrefix="1" applyNumberFormat="1" applyFont="1" applyFill="1" applyBorder="1" applyAlignment="1">
      <alignment horizontal="left"/>
    </xf>
    <xf numFmtId="164" fontId="3" fillId="11" borderId="8" xfId="0" applyNumberFormat="1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49" fontId="17" fillId="14" borderId="10" xfId="0" applyNumberFormat="1" applyFont="1" applyFill="1" applyBorder="1" applyAlignment="1">
      <alignment horizontal="left" vertical="top"/>
    </xf>
    <xf numFmtId="49" fontId="5" fillId="11" borderId="10" xfId="0" applyNumberFormat="1" applyFont="1" applyFill="1" applyBorder="1" applyAlignment="1">
      <alignment horizontal="left" wrapText="1"/>
    </xf>
    <xf numFmtId="164" fontId="18" fillId="11" borderId="6" xfId="0" applyNumberFormat="1" applyFont="1" applyFill="1" applyBorder="1"/>
    <xf numFmtId="44" fontId="19" fillId="11" borderId="6" xfId="2" applyFont="1" applyFill="1" applyBorder="1"/>
    <xf numFmtId="49" fontId="20" fillId="11" borderId="6" xfId="0" applyNumberFormat="1" applyFont="1" applyFill="1" applyBorder="1" applyAlignment="1">
      <alignment horizontal="left"/>
    </xf>
    <xf numFmtId="164" fontId="18" fillId="11" borderId="8" xfId="0" applyNumberFormat="1" applyFont="1" applyFill="1" applyBorder="1"/>
    <xf numFmtId="49" fontId="20" fillId="11" borderId="8" xfId="0" applyNumberFormat="1" applyFont="1" applyFill="1" applyBorder="1" applyAlignment="1">
      <alignment horizontal="left"/>
    </xf>
    <xf numFmtId="49" fontId="21" fillId="11" borderId="8" xfId="0" applyNumberFormat="1" applyFont="1" applyFill="1" applyBorder="1" applyAlignment="1">
      <alignment horizontal="left"/>
    </xf>
    <xf numFmtId="164" fontId="22" fillId="11" borderId="8" xfId="0" applyNumberFormat="1" applyFont="1" applyFill="1" applyBorder="1"/>
    <xf numFmtId="49" fontId="23" fillId="11" borderId="8" xfId="0" applyNumberFormat="1" applyFont="1" applyFill="1" applyBorder="1" applyAlignment="1">
      <alignment horizontal="left"/>
    </xf>
    <xf numFmtId="164" fontId="18" fillId="11" borderId="10" xfId="0" applyNumberFormat="1" applyFont="1" applyFill="1" applyBorder="1"/>
    <xf numFmtId="49" fontId="20" fillId="11" borderId="10" xfId="0" applyNumberFormat="1" applyFont="1" applyFill="1" applyBorder="1" applyAlignment="1">
      <alignment horizontal="left"/>
    </xf>
    <xf numFmtId="49" fontId="20" fillId="12" borderId="4" xfId="0" applyNumberFormat="1" applyFont="1" applyFill="1" applyBorder="1" applyAlignment="1">
      <alignment horizontal="center" vertical="center"/>
    </xf>
    <xf numFmtId="4" fontId="19" fillId="12" borderId="4" xfId="4" applyNumberFormat="1" applyFont="1" applyFill="1" applyBorder="1" applyAlignment="1">
      <alignment horizontal="center" vertical="center" wrapText="1"/>
    </xf>
    <xf numFmtId="0" fontId="19" fillId="12" borderId="4" xfId="5" applyFont="1" applyFill="1" applyBorder="1" applyAlignment="1">
      <alignment horizontal="left" vertical="center" wrapText="1"/>
    </xf>
    <xf numFmtId="49" fontId="5" fillId="11" borderId="8" xfId="0" applyNumberFormat="1" applyFont="1" applyFill="1" applyBorder="1" applyAlignment="1">
      <alignment horizontal="left" wrapText="1"/>
    </xf>
    <xf numFmtId="164" fontId="5" fillId="11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" fontId="17" fillId="14" borderId="8" xfId="0" applyNumberFormat="1" applyFont="1" applyFill="1" applyBorder="1" applyAlignment="1">
      <alignment horizontal="right" vertical="top"/>
    </xf>
    <xf numFmtId="49" fontId="17" fillId="14" borderId="6" xfId="0" applyNumberFormat="1" applyFont="1" applyFill="1" applyBorder="1" applyAlignment="1">
      <alignment horizontal="left" vertical="top"/>
    </xf>
    <xf numFmtId="0" fontId="3" fillId="11" borderId="6" xfId="0" applyFont="1" applyFill="1" applyBorder="1"/>
    <xf numFmtId="0" fontId="3" fillId="11" borderId="13" xfId="0" applyFont="1" applyFill="1" applyBorder="1"/>
    <xf numFmtId="0" fontId="3" fillId="11" borderId="8" xfId="0" applyFont="1" applyFill="1" applyBorder="1"/>
    <xf numFmtId="0" fontId="3" fillId="11" borderId="14" xfId="0" applyFont="1" applyFill="1" applyBorder="1"/>
    <xf numFmtId="4" fontId="3" fillId="0" borderId="8" xfId="4" applyNumberFormat="1" applyFont="1" applyBorder="1" applyAlignment="1"/>
    <xf numFmtId="0" fontId="3" fillId="0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10" xfId="0" applyNumberFormat="1" applyFont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12" borderId="16" xfId="0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left" vertical="center"/>
    </xf>
    <xf numFmtId="0" fontId="3" fillId="12" borderId="4" xfId="0" applyFont="1" applyFill="1" applyBorder="1"/>
    <xf numFmtId="43" fontId="5" fillId="12" borderId="4" xfId="1" applyFont="1" applyFill="1" applyBorder="1" applyAlignment="1">
      <alignment horizontal="center" vertical="center"/>
    </xf>
    <xf numFmtId="0" fontId="0" fillId="0" borderId="6" xfId="0" applyBorder="1"/>
    <xf numFmtId="43" fontId="6" fillId="11" borderId="8" xfId="1" applyFont="1" applyFill="1" applyBorder="1"/>
    <xf numFmtId="169" fontId="6" fillId="11" borderId="8" xfId="3" applyNumberFormat="1" applyFont="1" applyFill="1" applyBorder="1"/>
    <xf numFmtId="169" fontId="3" fillId="11" borderId="8" xfId="3" applyNumberFormat="1" applyFont="1" applyFill="1" applyBorder="1"/>
    <xf numFmtId="2" fontId="6" fillId="11" borderId="8" xfId="0" applyNumberFormat="1" applyFont="1" applyFill="1" applyBorder="1"/>
    <xf numFmtId="164" fontId="24" fillId="11" borderId="8" xfId="0" applyNumberFormat="1" applyFont="1" applyFill="1" applyBorder="1"/>
    <xf numFmtId="0" fontId="7" fillId="11" borderId="0" xfId="0" applyFont="1" applyFill="1"/>
    <xf numFmtId="44" fontId="7" fillId="11" borderId="5" xfId="2" applyFont="1" applyFill="1" applyBorder="1"/>
    <xf numFmtId="165" fontId="3" fillId="11" borderId="8" xfId="0" applyNumberFormat="1" applyFont="1" applyFill="1" applyBorder="1"/>
    <xf numFmtId="165" fontId="24" fillId="11" borderId="8" xfId="0" applyNumberFormat="1" applyFont="1" applyFill="1" applyBorder="1"/>
    <xf numFmtId="4" fontId="17" fillId="14" borderId="7" xfId="0" applyNumberFormat="1" applyFont="1" applyFill="1" applyBorder="1" applyAlignment="1">
      <alignment horizontal="right" vertical="top"/>
    </xf>
    <xf numFmtId="49" fontId="25" fillId="14" borderId="8" xfId="0" applyNumberFormat="1" applyFont="1" applyFill="1" applyBorder="1" applyAlignment="1">
      <alignment horizontal="left" vertical="top"/>
    </xf>
    <xf numFmtId="49" fontId="26" fillId="14" borderId="10" xfId="0" applyNumberFormat="1" applyFont="1" applyFill="1" applyBorder="1" applyAlignment="1">
      <alignment horizontal="left" vertical="top"/>
    </xf>
    <xf numFmtId="0" fontId="27" fillId="11" borderId="0" xfId="0" applyFont="1" applyFill="1" applyBorder="1"/>
    <xf numFmtId="164" fontId="5" fillId="11" borderId="0" xfId="0" applyNumberFormat="1" applyFont="1" applyFill="1" applyBorder="1"/>
    <xf numFmtId="49" fontId="5" fillId="11" borderId="0" xfId="0" applyNumberFormat="1" applyFont="1" applyFill="1" applyBorder="1" applyAlignment="1">
      <alignment horizontal="left"/>
    </xf>
    <xf numFmtId="49" fontId="5" fillId="12" borderId="11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164" fontId="5" fillId="12" borderId="11" xfId="0" applyNumberFormat="1" applyFont="1" applyFill="1" applyBorder="1"/>
    <xf numFmtId="164" fontId="5" fillId="12" borderId="17" xfId="0" applyNumberFormat="1" applyFont="1" applyFill="1" applyBorder="1"/>
    <xf numFmtId="164" fontId="5" fillId="12" borderId="12" xfId="0" applyNumberFormat="1" applyFont="1" applyFill="1" applyBorder="1"/>
    <xf numFmtId="164" fontId="6" fillId="11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9" fontId="5" fillId="11" borderId="14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center" vertical="center" wrapText="1"/>
    </xf>
    <xf numFmtId="164" fontId="4" fillId="11" borderId="6" xfId="0" applyNumberFormat="1" applyFont="1" applyFill="1" applyBorder="1"/>
    <xf numFmtId="49" fontId="28" fillId="11" borderId="6" xfId="0" applyNumberFormat="1" applyFont="1" applyFill="1" applyBorder="1" applyAlignment="1">
      <alignment horizontal="left"/>
    </xf>
    <xf numFmtId="164" fontId="4" fillId="11" borderId="10" xfId="0" applyNumberFormat="1" applyFont="1" applyFill="1" applyBorder="1"/>
    <xf numFmtId="49" fontId="29" fillId="11" borderId="10" xfId="0" applyNumberFormat="1" applyFont="1" applyFill="1" applyBorder="1" applyAlignment="1">
      <alignment horizontal="left"/>
    </xf>
    <xf numFmtId="164" fontId="7" fillId="11" borderId="6" xfId="0" applyNumberFormat="1" applyFont="1" applyFill="1" applyBorder="1"/>
    <xf numFmtId="0" fontId="29" fillId="12" borderId="4" xfId="0" applyNumberFormat="1" applyFont="1" applyFill="1" applyBorder="1" applyAlignment="1">
      <alignment horizontal="center" vertical="center"/>
    </xf>
    <xf numFmtId="49" fontId="29" fillId="12" borderId="4" xfId="0" applyNumberFormat="1" applyFont="1" applyFill="1" applyBorder="1" applyAlignment="1">
      <alignment horizontal="center" vertical="center"/>
    </xf>
    <xf numFmtId="49" fontId="29" fillId="12" borderId="4" xfId="0" applyNumberFormat="1" applyFont="1" applyFill="1" applyBorder="1" applyAlignment="1">
      <alignment horizontal="left" vertical="center"/>
    </xf>
    <xf numFmtId="0" fontId="24" fillId="11" borderId="0" xfId="0" applyFont="1" applyFill="1" applyBorder="1"/>
    <xf numFmtId="0" fontId="7" fillId="11" borderId="0" xfId="0" applyFont="1" applyFill="1" applyBorder="1"/>
    <xf numFmtId="164" fontId="3" fillId="11" borderId="14" xfId="0" applyNumberFormat="1" applyFont="1" applyFill="1" applyBorder="1"/>
    <xf numFmtId="49" fontId="17" fillId="14" borderId="8" xfId="0" applyNumberFormat="1" applyFont="1" applyFill="1" applyBorder="1" applyAlignment="1">
      <alignment horizontal="left" vertical="top"/>
    </xf>
    <xf numFmtId="0" fontId="6" fillId="0" borderId="0" xfId="0" applyFont="1"/>
    <xf numFmtId="0" fontId="5" fillId="11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11" borderId="0" xfId="0" applyFont="1" applyFill="1" applyBorder="1"/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30" fillId="11" borderId="0" xfId="0" applyFont="1" applyFill="1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3" fillId="11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3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L561"/>
  <sheetViews>
    <sheetView showGridLines="0" tabSelected="1" topLeftCell="A510" zoomScale="84" zoomScaleNormal="84" workbookViewId="0">
      <selection activeCell="A536" sqref="A536"/>
    </sheetView>
  </sheetViews>
  <sheetFormatPr baseColWidth="10" defaultRowHeight="12.75"/>
  <cols>
    <col min="1" max="1" width="55.42578125" style="1" customWidth="1"/>
    <col min="2" max="2" width="48" style="1" customWidth="1"/>
    <col min="3" max="3" width="40.42578125" style="1" customWidth="1"/>
    <col min="4" max="4" width="26.7109375" style="1" customWidth="1"/>
    <col min="5" max="5" width="25.85546875" style="1" customWidth="1"/>
    <col min="6" max="6" width="14.85546875" style="1" bestFit="1" customWidth="1"/>
    <col min="7" max="16384" width="11.42578125" style="1"/>
  </cols>
  <sheetData>
    <row r="2" spans="1:12" ht="4.5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2" ht="1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2" ht="24" customHeight="1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2">
      <c r="A5" s="205"/>
      <c r="B5" s="191"/>
      <c r="C5" s="192"/>
      <c r="D5" s="192"/>
      <c r="E5" s="192"/>
    </row>
    <row r="7" spans="1:12">
      <c r="A7" s="204" t="s">
        <v>526</v>
      </c>
      <c r="B7" s="203" t="s">
        <v>525</v>
      </c>
      <c r="C7" s="202"/>
      <c r="D7" s="201"/>
      <c r="E7" s="7"/>
      <c r="G7" s="198"/>
      <c r="H7" s="197"/>
      <c r="I7" s="7"/>
      <c r="J7" s="196"/>
      <c r="K7" s="7"/>
      <c r="L7" s="7"/>
    </row>
    <row r="8" spans="1:12">
      <c r="G8" s="7"/>
      <c r="H8" s="7"/>
      <c r="I8" s="7"/>
      <c r="J8" s="7"/>
      <c r="K8" s="7"/>
      <c r="L8" s="7"/>
    </row>
    <row r="9" spans="1:12" ht="15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</row>
    <row r="10" spans="1:12">
      <c r="A10" s="199"/>
      <c r="B10" s="198"/>
      <c r="C10" s="197"/>
      <c r="D10" s="7"/>
      <c r="E10" s="196"/>
    </row>
    <row r="11" spans="1:12">
      <c r="A11" s="75" t="s">
        <v>524</v>
      </c>
      <c r="B11" s="195"/>
      <c r="C11" s="192"/>
      <c r="D11" s="192"/>
      <c r="E11" s="192"/>
    </row>
    <row r="12" spans="1:12">
      <c r="A12" s="194"/>
      <c r="B12" s="191"/>
      <c r="C12" s="192"/>
      <c r="D12" s="192"/>
      <c r="E12" s="192"/>
    </row>
    <row r="13" spans="1:12">
      <c r="A13" s="193" t="s">
        <v>523</v>
      </c>
      <c r="B13" s="191"/>
      <c r="C13" s="192"/>
      <c r="D13" s="192"/>
      <c r="E13" s="192"/>
    </row>
    <row r="14" spans="1:12">
      <c r="B14" s="191"/>
    </row>
    <row r="15" spans="1:12">
      <c r="A15" s="167" t="s">
        <v>522</v>
      </c>
      <c r="B15" s="7"/>
      <c r="C15" s="7"/>
      <c r="D15" s="7"/>
    </row>
    <row r="16" spans="1:12">
      <c r="A16" s="188"/>
      <c r="B16" s="7"/>
      <c r="C16" s="7"/>
      <c r="D16" s="7"/>
    </row>
    <row r="17" spans="1:5" ht="20.25" customHeight="1">
      <c r="A17" s="151" t="s">
        <v>521</v>
      </c>
      <c r="B17" s="12" t="s">
        <v>295</v>
      </c>
      <c r="C17" s="12" t="s">
        <v>85</v>
      </c>
      <c r="D17" s="12" t="s">
        <v>520</v>
      </c>
    </row>
    <row r="18" spans="1:5">
      <c r="A18" s="21" t="s">
        <v>519</v>
      </c>
      <c r="B18" s="80"/>
      <c r="C18" s="80">
        <v>0</v>
      </c>
      <c r="D18" s="80">
        <v>0</v>
      </c>
    </row>
    <row r="19" spans="1:5">
      <c r="A19" s="190" t="s">
        <v>68</v>
      </c>
      <c r="B19" s="189">
        <v>13550983.689999999</v>
      </c>
      <c r="C19" s="79">
        <v>0</v>
      </c>
      <c r="D19" s="79">
        <v>0</v>
      </c>
    </row>
    <row r="20" spans="1:5">
      <c r="A20" s="190" t="s">
        <v>518</v>
      </c>
      <c r="B20" s="189">
        <v>0</v>
      </c>
      <c r="C20" s="79">
        <v>0</v>
      </c>
      <c r="D20" s="79">
        <v>0</v>
      </c>
    </row>
    <row r="21" spans="1:5">
      <c r="A21" s="190"/>
      <c r="B21" s="189"/>
      <c r="C21" s="79">
        <v>0</v>
      </c>
      <c r="D21" s="79">
        <v>0</v>
      </c>
    </row>
    <row r="22" spans="1:5">
      <c r="A22" s="15" t="s">
        <v>517</v>
      </c>
      <c r="B22" s="77"/>
      <c r="C22" s="77">
        <v>0</v>
      </c>
      <c r="D22" s="77">
        <v>0</v>
      </c>
    </row>
    <row r="23" spans="1:5">
      <c r="A23" s="188"/>
      <c r="B23" s="96">
        <f>SUM(B19:B22)</f>
        <v>13550983.689999999</v>
      </c>
      <c r="C23" s="12"/>
      <c r="D23" s="12">
        <f>SUM(D18:D22)</f>
        <v>0</v>
      </c>
    </row>
    <row r="24" spans="1:5">
      <c r="A24" s="188"/>
      <c r="B24" s="7"/>
      <c r="C24" s="7"/>
      <c r="D24" s="7"/>
    </row>
    <row r="25" spans="1:5">
      <c r="A25" s="188"/>
      <c r="B25" s="7"/>
      <c r="C25" s="7"/>
      <c r="D25" s="7"/>
    </row>
    <row r="26" spans="1:5">
      <c r="A26" s="188"/>
      <c r="B26" s="7"/>
      <c r="C26" s="7"/>
      <c r="D26" s="7"/>
    </row>
    <row r="27" spans="1:5">
      <c r="A27" s="167" t="s">
        <v>516</v>
      </c>
      <c r="B27" s="187"/>
      <c r="C27" s="7"/>
      <c r="D27" s="7"/>
    </row>
    <row r="29" spans="1:5">
      <c r="A29" s="186" t="s">
        <v>515</v>
      </c>
      <c r="B29" s="186"/>
      <c r="C29" s="185" t="s">
        <v>295</v>
      </c>
      <c r="D29" s="184">
        <v>2016</v>
      </c>
      <c r="E29" s="184">
        <v>2015</v>
      </c>
    </row>
    <row r="30" spans="1:5">
      <c r="A30" s="18" t="s">
        <v>514</v>
      </c>
      <c r="B30" s="18"/>
      <c r="C30" s="84"/>
      <c r="D30" s="84"/>
      <c r="E30" s="84"/>
    </row>
    <row r="31" spans="1:5">
      <c r="A31" s="105" t="s">
        <v>513</v>
      </c>
      <c r="B31" s="105" t="s">
        <v>512</v>
      </c>
      <c r="C31" s="84"/>
      <c r="D31" s="84"/>
      <c r="E31" s="84"/>
    </row>
    <row r="32" spans="1:5">
      <c r="A32" s="85" t="s">
        <v>511</v>
      </c>
      <c r="B32" s="85" t="s">
        <v>510</v>
      </c>
      <c r="C32" s="84">
        <v>0.35</v>
      </c>
      <c r="D32" s="84">
        <v>0.35</v>
      </c>
      <c r="E32" s="84">
        <v>0.35</v>
      </c>
    </row>
    <row r="33" spans="1:5">
      <c r="A33" s="85" t="s">
        <v>509</v>
      </c>
      <c r="B33" s="85" t="s">
        <v>508</v>
      </c>
      <c r="C33" s="84">
        <v>4500</v>
      </c>
      <c r="D33" s="84">
        <v>4500</v>
      </c>
      <c r="E33" s="84">
        <v>4500</v>
      </c>
    </row>
    <row r="34" spans="1:5">
      <c r="A34" s="85" t="s">
        <v>507</v>
      </c>
      <c r="B34" s="85" t="s">
        <v>506</v>
      </c>
      <c r="C34" s="84">
        <v>26317.07</v>
      </c>
      <c r="D34" s="84">
        <v>26317.07</v>
      </c>
      <c r="E34" s="84">
        <v>26317.07</v>
      </c>
    </row>
    <row r="35" spans="1:5">
      <c r="A35" s="85" t="s">
        <v>505</v>
      </c>
      <c r="B35" s="85" t="s">
        <v>504</v>
      </c>
      <c r="C35" s="84">
        <v>30000</v>
      </c>
      <c r="D35" s="84">
        <v>30000</v>
      </c>
      <c r="E35" s="84">
        <v>30000</v>
      </c>
    </row>
    <row r="36" spans="1:5">
      <c r="A36" s="85" t="s">
        <v>503</v>
      </c>
      <c r="B36" s="85" t="s">
        <v>502</v>
      </c>
      <c r="C36" s="84">
        <v>12375</v>
      </c>
      <c r="D36" s="84">
        <v>12375</v>
      </c>
      <c r="E36" s="84">
        <v>12375</v>
      </c>
    </row>
    <row r="37" spans="1:5">
      <c r="A37" s="85" t="s">
        <v>501</v>
      </c>
      <c r="B37" s="85" t="s">
        <v>500</v>
      </c>
      <c r="C37" s="84">
        <v>3650</v>
      </c>
      <c r="D37" s="84">
        <v>3650</v>
      </c>
      <c r="E37" s="84">
        <v>3650</v>
      </c>
    </row>
    <row r="38" spans="1:5">
      <c r="A38" s="85" t="s">
        <v>499</v>
      </c>
      <c r="B38" s="85" t="s">
        <v>498</v>
      </c>
      <c r="C38" s="84">
        <v>7500</v>
      </c>
      <c r="D38" s="84">
        <v>7500</v>
      </c>
      <c r="E38" s="84">
        <v>7500</v>
      </c>
    </row>
    <row r="39" spans="1:5">
      <c r="A39" s="85" t="s">
        <v>497</v>
      </c>
      <c r="B39" s="85" t="s">
        <v>496</v>
      </c>
      <c r="C39" s="84">
        <v>1680</v>
      </c>
      <c r="D39" s="84">
        <v>1680</v>
      </c>
      <c r="E39" s="84">
        <v>1680</v>
      </c>
    </row>
    <row r="40" spans="1:5">
      <c r="A40" s="85" t="s">
        <v>495</v>
      </c>
      <c r="B40" s="85" t="s">
        <v>494</v>
      </c>
      <c r="C40" s="84">
        <v>2925</v>
      </c>
      <c r="D40" s="84">
        <v>2925</v>
      </c>
      <c r="E40" s="84">
        <v>2925</v>
      </c>
    </row>
    <row r="41" spans="1:5">
      <c r="A41" s="85" t="s">
        <v>493</v>
      </c>
      <c r="B41" s="85" t="s">
        <v>492</v>
      </c>
      <c r="C41" s="84">
        <v>61807.8</v>
      </c>
      <c r="D41" s="84">
        <v>61807.8</v>
      </c>
      <c r="E41" s="84">
        <v>61807.8</v>
      </c>
    </row>
    <row r="42" spans="1:5">
      <c r="A42" s="85" t="s">
        <v>491</v>
      </c>
      <c r="B42" s="85" t="s">
        <v>490</v>
      </c>
      <c r="C42" s="84">
        <v>21000</v>
      </c>
      <c r="D42" s="84">
        <v>21000</v>
      </c>
      <c r="E42" s="84">
        <v>21000</v>
      </c>
    </row>
    <row r="43" spans="1:5">
      <c r="A43" s="85" t="s">
        <v>489</v>
      </c>
      <c r="B43" s="85" t="s">
        <v>488</v>
      </c>
      <c r="C43" s="84">
        <v>5900</v>
      </c>
      <c r="D43" s="84">
        <v>5900</v>
      </c>
      <c r="E43" s="84">
        <v>5900</v>
      </c>
    </row>
    <row r="44" spans="1:5">
      <c r="A44" s="85" t="s">
        <v>487</v>
      </c>
      <c r="B44" s="85" t="s">
        <v>486</v>
      </c>
      <c r="C44" s="84">
        <v>308000</v>
      </c>
      <c r="D44" s="84">
        <v>308000</v>
      </c>
      <c r="E44" s="84">
        <v>308000</v>
      </c>
    </row>
    <row r="45" spans="1:5">
      <c r="A45" s="85" t="s">
        <v>485</v>
      </c>
      <c r="B45" s="85" t="s">
        <v>484</v>
      </c>
      <c r="C45" s="84">
        <v>49267.199999999997</v>
      </c>
      <c r="D45" s="84">
        <v>49267.199999999997</v>
      </c>
      <c r="E45" s="84">
        <v>49267.199999999997</v>
      </c>
    </row>
    <row r="46" spans="1:5">
      <c r="A46" s="85" t="s">
        <v>483</v>
      </c>
      <c r="B46" s="85" t="s">
        <v>482</v>
      </c>
      <c r="C46" s="84">
        <v>64523</v>
      </c>
      <c r="D46" s="84">
        <v>64523</v>
      </c>
      <c r="E46" s="84">
        <v>64523</v>
      </c>
    </row>
    <row r="47" spans="1:5">
      <c r="A47" s="85" t="s">
        <v>481</v>
      </c>
      <c r="B47" s="85" t="s">
        <v>480</v>
      </c>
      <c r="C47" s="84">
        <v>137390.14000000001</v>
      </c>
      <c r="D47" s="84">
        <v>137390.14000000001</v>
      </c>
      <c r="E47" s="84">
        <v>137390.14000000001</v>
      </c>
    </row>
    <row r="48" spans="1:5">
      <c r="A48" s="85" t="s">
        <v>479</v>
      </c>
      <c r="B48" s="85" t="s">
        <v>478</v>
      </c>
      <c r="C48" s="84">
        <v>62478</v>
      </c>
      <c r="D48" s="84">
        <v>62478</v>
      </c>
      <c r="E48" s="84">
        <v>62478</v>
      </c>
    </row>
    <row r="49" spans="1:5">
      <c r="A49" s="85" t="s">
        <v>477</v>
      </c>
      <c r="B49" s="85" t="s">
        <v>476</v>
      </c>
      <c r="C49" s="84">
        <v>29025</v>
      </c>
      <c r="D49" s="84">
        <v>29025</v>
      </c>
      <c r="E49" s="84">
        <v>29025</v>
      </c>
    </row>
    <row r="50" spans="1:5">
      <c r="A50" s="85" t="s">
        <v>475</v>
      </c>
      <c r="B50" s="85" t="s">
        <v>474</v>
      </c>
      <c r="C50" s="84">
        <v>27953.8</v>
      </c>
      <c r="D50" s="84">
        <v>27953.8</v>
      </c>
      <c r="E50" s="84">
        <v>27953.8</v>
      </c>
    </row>
    <row r="51" spans="1:5">
      <c r="A51" s="85" t="s">
        <v>473</v>
      </c>
      <c r="B51" s="85" t="s">
        <v>472</v>
      </c>
      <c r="C51" s="84">
        <v>70250</v>
      </c>
      <c r="D51" s="84">
        <v>70250</v>
      </c>
      <c r="E51" s="84">
        <v>70250</v>
      </c>
    </row>
    <row r="52" spans="1:5">
      <c r="A52" s="85" t="s">
        <v>471</v>
      </c>
      <c r="B52" s="85" t="s">
        <v>470</v>
      </c>
      <c r="C52" s="84">
        <v>25373</v>
      </c>
      <c r="D52" s="84">
        <v>25373</v>
      </c>
      <c r="E52" s="84">
        <v>25373</v>
      </c>
    </row>
    <row r="53" spans="1:5">
      <c r="A53" s="85" t="s">
        <v>469</v>
      </c>
      <c r="B53" s="85" t="s">
        <v>468</v>
      </c>
      <c r="C53" s="84">
        <v>118675</v>
      </c>
      <c r="D53" s="84">
        <v>118675</v>
      </c>
      <c r="E53" s="84">
        <v>118675</v>
      </c>
    </row>
    <row r="54" spans="1:5">
      <c r="A54" s="85" t="s">
        <v>467</v>
      </c>
      <c r="B54" s="85" t="s">
        <v>466</v>
      </c>
      <c r="C54" s="84">
        <v>42278.76</v>
      </c>
      <c r="D54" s="84">
        <v>42278.76</v>
      </c>
      <c r="E54" s="84">
        <v>42278.76</v>
      </c>
    </row>
    <row r="55" spans="1:5">
      <c r="A55" s="85" t="s">
        <v>465</v>
      </c>
      <c r="B55" s="85" t="s">
        <v>464</v>
      </c>
      <c r="C55" s="84">
        <v>142100</v>
      </c>
      <c r="D55" s="84">
        <v>142100</v>
      </c>
      <c r="E55" s="84">
        <v>142100</v>
      </c>
    </row>
    <row r="56" spans="1:5">
      <c r="A56" s="85" t="s">
        <v>463</v>
      </c>
      <c r="B56" s="85" t="s">
        <v>462</v>
      </c>
      <c r="C56" s="84">
        <v>525</v>
      </c>
      <c r="D56" s="84">
        <v>525</v>
      </c>
      <c r="E56" s="84">
        <v>525</v>
      </c>
    </row>
    <row r="57" spans="1:5">
      <c r="A57" s="85" t="s">
        <v>461</v>
      </c>
      <c r="B57" s="85" t="s">
        <v>460</v>
      </c>
      <c r="C57" s="84">
        <v>34850</v>
      </c>
      <c r="D57" s="84">
        <v>34850</v>
      </c>
      <c r="E57" s="84">
        <v>34850</v>
      </c>
    </row>
    <row r="58" spans="1:5">
      <c r="A58" s="85" t="s">
        <v>459</v>
      </c>
      <c r="B58" s="85" t="s">
        <v>458</v>
      </c>
      <c r="C58" s="84">
        <v>253440</v>
      </c>
      <c r="D58" s="84">
        <v>253440</v>
      </c>
      <c r="E58" s="84">
        <v>253440</v>
      </c>
    </row>
    <row r="59" spans="1:5">
      <c r="A59" s="85" t="s">
        <v>457</v>
      </c>
      <c r="B59" s="85" t="s">
        <v>456</v>
      </c>
      <c r="C59" s="84">
        <v>144400</v>
      </c>
      <c r="D59" s="84">
        <v>144400</v>
      </c>
      <c r="E59" s="84">
        <v>144400</v>
      </c>
    </row>
    <row r="60" spans="1:5">
      <c r="A60" s="85" t="s">
        <v>455</v>
      </c>
      <c r="B60" s="85" t="s">
        <v>454</v>
      </c>
      <c r="C60" s="84">
        <v>212634</v>
      </c>
      <c r="D60" s="84">
        <v>212634</v>
      </c>
      <c r="E60" s="84">
        <v>212634</v>
      </c>
    </row>
    <row r="61" spans="1:5">
      <c r="A61" s="85" t="s">
        <v>453</v>
      </c>
      <c r="B61" s="85" t="s">
        <v>452</v>
      </c>
      <c r="C61" s="84">
        <v>24967.5</v>
      </c>
      <c r="D61" s="84">
        <v>24967.5</v>
      </c>
      <c r="E61" s="84">
        <v>24967.5</v>
      </c>
    </row>
    <row r="62" spans="1:5">
      <c r="A62" s="85" t="s">
        <v>451</v>
      </c>
      <c r="B62" s="85" t="s">
        <v>450</v>
      </c>
      <c r="C62" s="84">
        <v>45000</v>
      </c>
      <c r="D62" s="84">
        <v>45000</v>
      </c>
      <c r="E62" s="84">
        <v>45000</v>
      </c>
    </row>
    <row r="63" spans="1:5">
      <c r="A63" s="85" t="s">
        <v>449</v>
      </c>
      <c r="B63" s="85" t="s">
        <v>448</v>
      </c>
      <c r="C63" s="84">
        <v>10575.43</v>
      </c>
      <c r="D63" s="84">
        <v>10575.43</v>
      </c>
      <c r="E63" s="84">
        <v>10575.43</v>
      </c>
    </row>
    <row r="64" spans="1:5">
      <c r="A64" s="85" t="s">
        <v>447</v>
      </c>
      <c r="B64" s="85" t="s">
        <v>446</v>
      </c>
      <c r="C64" s="84">
        <v>20599</v>
      </c>
      <c r="D64" s="84">
        <v>20599</v>
      </c>
      <c r="E64" s="84">
        <v>20599</v>
      </c>
    </row>
    <row r="65" spans="1:5">
      <c r="A65" s="85" t="s">
        <v>445</v>
      </c>
      <c r="B65" s="85" t="s">
        <v>444</v>
      </c>
      <c r="C65" s="84">
        <v>12031.75</v>
      </c>
      <c r="D65" s="84">
        <v>12031.75</v>
      </c>
      <c r="E65" s="84">
        <v>12031.75</v>
      </c>
    </row>
    <row r="66" spans="1:5">
      <c r="A66" s="85" t="s">
        <v>443</v>
      </c>
      <c r="B66" s="85" t="s">
        <v>442</v>
      </c>
      <c r="C66" s="84">
        <v>48211.12</v>
      </c>
      <c r="D66" s="84">
        <v>48211.12</v>
      </c>
      <c r="E66" s="84">
        <v>48211.12</v>
      </c>
    </row>
    <row r="67" spans="1:5">
      <c r="A67" s="85" t="s">
        <v>441</v>
      </c>
      <c r="B67" s="85" t="s">
        <v>440</v>
      </c>
      <c r="C67" s="84">
        <v>254715.9</v>
      </c>
      <c r="D67" s="84">
        <v>254715.9</v>
      </c>
      <c r="E67" s="84">
        <v>254715.9</v>
      </c>
    </row>
    <row r="68" spans="1:5">
      <c r="A68" s="85" t="s">
        <v>439</v>
      </c>
      <c r="B68" s="85" t="s">
        <v>438</v>
      </c>
      <c r="C68" s="84">
        <v>13285.32</v>
      </c>
      <c r="D68" s="84">
        <v>13285.32</v>
      </c>
      <c r="E68" s="84">
        <v>13285.32</v>
      </c>
    </row>
    <row r="69" spans="1:5">
      <c r="A69" s="85" t="s">
        <v>437</v>
      </c>
      <c r="B69" s="85" t="s">
        <v>436</v>
      </c>
      <c r="C69" s="84">
        <v>17904.66</v>
      </c>
      <c r="D69" s="84">
        <v>17904.66</v>
      </c>
      <c r="E69" s="84">
        <v>17904.66</v>
      </c>
    </row>
    <row r="70" spans="1:5">
      <c r="A70" s="85" t="s">
        <v>435</v>
      </c>
      <c r="B70" s="85" t="s">
        <v>434</v>
      </c>
      <c r="C70" s="84">
        <v>23551.64</v>
      </c>
      <c r="D70" s="84">
        <v>23551.64</v>
      </c>
      <c r="E70" s="84">
        <v>23551.64</v>
      </c>
    </row>
    <row r="71" spans="1:5">
      <c r="A71" s="85" t="s">
        <v>433</v>
      </c>
      <c r="B71" s="85" t="s">
        <v>432</v>
      </c>
      <c r="C71" s="84">
        <v>8380</v>
      </c>
      <c r="D71" s="84">
        <v>8380</v>
      </c>
      <c r="E71" s="84">
        <v>8380</v>
      </c>
    </row>
    <row r="72" spans="1:5">
      <c r="A72" s="85" t="s">
        <v>431</v>
      </c>
      <c r="B72" s="85" t="s">
        <v>430</v>
      </c>
      <c r="C72" s="84">
        <v>60710</v>
      </c>
      <c r="D72" s="84">
        <v>60710</v>
      </c>
      <c r="E72" s="84">
        <v>60710</v>
      </c>
    </row>
    <row r="73" spans="1:5">
      <c r="A73" s="85" t="s">
        <v>429</v>
      </c>
      <c r="B73" s="85" t="s">
        <v>428</v>
      </c>
      <c r="C73" s="84">
        <v>34275.82</v>
      </c>
      <c r="D73" s="84">
        <v>34275.82</v>
      </c>
      <c r="E73" s="84">
        <v>34275.82</v>
      </c>
    </row>
    <row r="74" spans="1:5">
      <c r="A74" s="85" t="s">
        <v>427</v>
      </c>
      <c r="B74" s="85" t="s">
        <v>426</v>
      </c>
      <c r="C74" s="84">
        <v>16900</v>
      </c>
      <c r="D74" s="84">
        <v>16900</v>
      </c>
      <c r="E74" s="84">
        <v>16900</v>
      </c>
    </row>
    <row r="75" spans="1:5">
      <c r="A75" s="85" t="s">
        <v>425</v>
      </c>
      <c r="B75" s="85" t="s">
        <v>424</v>
      </c>
      <c r="C75" s="84">
        <v>19030</v>
      </c>
      <c r="D75" s="84">
        <v>19030</v>
      </c>
      <c r="E75" s="84">
        <v>19030</v>
      </c>
    </row>
    <row r="76" spans="1:5">
      <c r="A76" s="85" t="s">
        <v>423</v>
      </c>
      <c r="B76" s="85" t="s">
        <v>422</v>
      </c>
      <c r="C76" s="84">
        <v>79900</v>
      </c>
      <c r="D76" s="84">
        <v>79900</v>
      </c>
      <c r="E76" s="84">
        <v>79900</v>
      </c>
    </row>
    <row r="77" spans="1:5">
      <c r="A77" s="85" t="s">
        <v>421</v>
      </c>
      <c r="B77" s="85" t="s">
        <v>420</v>
      </c>
      <c r="C77" s="84">
        <v>58320</v>
      </c>
      <c r="D77" s="84">
        <v>58320</v>
      </c>
      <c r="E77" s="84">
        <v>58320</v>
      </c>
    </row>
    <row r="78" spans="1:5">
      <c r="A78" s="85" t="s">
        <v>419</v>
      </c>
      <c r="B78" s="85" t="s">
        <v>418</v>
      </c>
      <c r="C78" s="84">
        <v>70000</v>
      </c>
      <c r="D78" s="84">
        <v>70000</v>
      </c>
      <c r="E78" s="84">
        <v>70000</v>
      </c>
    </row>
    <row r="79" spans="1:5">
      <c r="A79" s="85" t="s">
        <v>417</v>
      </c>
      <c r="B79" s="85" t="s">
        <v>416</v>
      </c>
      <c r="C79" s="84">
        <v>120500</v>
      </c>
      <c r="D79" s="84">
        <v>120500</v>
      </c>
      <c r="E79" s="84">
        <v>120500</v>
      </c>
    </row>
    <row r="80" spans="1:5">
      <c r="A80" s="85" t="s">
        <v>415</v>
      </c>
      <c r="B80" s="85" t="s">
        <v>414</v>
      </c>
      <c r="C80" s="84">
        <v>22000</v>
      </c>
      <c r="D80" s="84">
        <v>22000</v>
      </c>
      <c r="E80" s="84">
        <v>22000</v>
      </c>
    </row>
    <row r="81" spans="1:5">
      <c r="A81" s="18"/>
      <c r="B81" s="18"/>
      <c r="C81" s="84"/>
      <c r="D81" s="84"/>
      <c r="E81" s="84"/>
    </row>
    <row r="82" spans="1:5">
      <c r="A82" s="15"/>
      <c r="B82" s="15" t="s">
        <v>368</v>
      </c>
      <c r="C82" s="183">
        <f>SUM(C32:C81)</f>
        <v>2861676.26</v>
      </c>
      <c r="D82" s="183">
        <f>SUM(D32:D81)</f>
        <v>2861676.26</v>
      </c>
      <c r="E82" s="183">
        <f>SUM(E32:E81)</f>
        <v>2861676.26</v>
      </c>
    </row>
    <row r="85" spans="1:5">
      <c r="A85" s="182" t="s">
        <v>413</v>
      </c>
      <c r="B85" s="181"/>
      <c r="C85" s="181"/>
      <c r="D85" s="181"/>
      <c r="E85" s="181"/>
    </row>
    <row r="86" spans="1:5">
      <c r="A86" s="180" t="s">
        <v>412</v>
      </c>
      <c r="B86" s="179" t="s">
        <v>146</v>
      </c>
      <c r="C86" s="179">
        <v>57700</v>
      </c>
      <c r="D86" s="179">
        <v>57700</v>
      </c>
      <c r="E86" s="179">
        <v>87700</v>
      </c>
    </row>
    <row r="91" spans="1:5" ht="14.25" customHeight="1"/>
    <row r="92" spans="1:5" ht="23.25" customHeight="1">
      <c r="A92" s="151" t="s">
        <v>411</v>
      </c>
      <c r="B92" s="12" t="s">
        <v>295</v>
      </c>
      <c r="C92" s="12" t="s">
        <v>341</v>
      </c>
      <c r="D92" s="12" t="s">
        <v>340</v>
      </c>
      <c r="E92" s="12" t="s">
        <v>339</v>
      </c>
    </row>
    <row r="93" spans="1:5" ht="14.25" customHeight="1">
      <c r="A93" s="18" t="s">
        <v>410</v>
      </c>
      <c r="B93" s="84"/>
      <c r="C93" s="84"/>
      <c r="D93" s="84"/>
      <c r="E93" s="84"/>
    </row>
    <row r="94" spans="1:5" ht="14.25" customHeight="1">
      <c r="A94" s="18"/>
      <c r="B94" s="17" t="s">
        <v>5</v>
      </c>
      <c r="C94" s="84"/>
      <c r="D94" s="84"/>
      <c r="E94" s="84"/>
    </row>
    <row r="95" spans="1:5" ht="14.25" customHeight="1">
      <c r="A95" s="18" t="s">
        <v>409</v>
      </c>
      <c r="B95" s="84"/>
      <c r="C95" s="84"/>
      <c r="D95" s="84"/>
      <c r="E95" s="84"/>
    </row>
    <row r="96" spans="1:5" ht="14.25" customHeight="1">
      <c r="A96" s="15"/>
      <c r="B96" s="98"/>
      <c r="C96" s="98"/>
      <c r="D96" s="98"/>
      <c r="E96" s="98"/>
    </row>
    <row r="97" spans="1:5" ht="14.25" customHeight="1">
      <c r="B97" s="12">
        <f>SUM(B92:B96)</f>
        <v>0</v>
      </c>
      <c r="C97" s="12">
        <f>SUM(C92:C96)</f>
        <v>0</v>
      </c>
      <c r="D97" s="12">
        <f>SUM(D92:D96)</f>
        <v>0</v>
      </c>
      <c r="E97" s="12">
        <f>SUM(E92:E96)</f>
        <v>0</v>
      </c>
    </row>
    <row r="98" spans="1:5" ht="14.25" customHeight="1"/>
    <row r="99" spans="1:5" ht="14.25" customHeight="1"/>
    <row r="100" spans="1:5" ht="14.25" customHeight="1"/>
    <row r="101" spans="1:5" ht="14.25" customHeight="1">
      <c r="A101" s="167" t="s">
        <v>408</v>
      </c>
    </row>
    <row r="102" spans="1:5" ht="14.25" customHeight="1">
      <c r="A102" s="160"/>
    </row>
    <row r="103" spans="1:5" ht="24" customHeight="1">
      <c r="A103" s="151" t="s">
        <v>407</v>
      </c>
      <c r="B103" s="12" t="s">
        <v>295</v>
      </c>
      <c r="C103" s="12" t="s">
        <v>406</v>
      </c>
    </row>
    <row r="104" spans="1:5" ht="14.25" customHeight="1">
      <c r="A104" s="21" t="s">
        <v>405</v>
      </c>
      <c r="B104" s="80"/>
      <c r="C104" s="80">
        <v>0</v>
      </c>
    </row>
    <row r="105" spans="1:5" ht="14.25" customHeight="1">
      <c r="A105" s="18"/>
      <c r="B105" s="17" t="s">
        <v>5</v>
      </c>
      <c r="C105" s="79">
        <v>0</v>
      </c>
    </row>
    <row r="106" spans="1:5" ht="14.25" customHeight="1">
      <c r="A106" s="18" t="s">
        <v>404</v>
      </c>
      <c r="B106" s="79"/>
      <c r="C106" s="79"/>
    </row>
    <row r="107" spans="1:5" ht="14.25" customHeight="1">
      <c r="A107" s="15"/>
      <c r="B107" s="77"/>
      <c r="C107" s="77">
        <v>0</v>
      </c>
    </row>
    <row r="108" spans="1:5" ht="14.25" customHeight="1">
      <c r="A108" s="169"/>
      <c r="B108" s="12">
        <f>SUM(B103:B107)</f>
        <v>0</v>
      </c>
      <c r="C108" s="12"/>
    </row>
    <row r="109" spans="1:5" ht="14.25" customHeight="1">
      <c r="A109" s="169"/>
      <c r="B109" s="76"/>
      <c r="C109" s="76"/>
    </row>
    <row r="110" spans="1:5" ht="9.75" customHeight="1">
      <c r="A110" s="169"/>
      <c r="B110" s="76"/>
      <c r="C110" s="76"/>
    </row>
    <row r="111" spans="1:5" ht="14.25" customHeight="1"/>
    <row r="112" spans="1:5" ht="14.25" customHeight="1">
      <c r="A112" s="167" t="s">
        <v>403</v>
      </c>
    </row>
    <row r="113" spans="1:6" ht="14.25" customHeight="1">
      <c r="A113" s="160"/>
    </row>
    <row r="114" spans="1:6" ht="27.75" customHeight="1">
      <c r="A114" s="151" t="s">
        <v>402</v>
      </c>
      <c r="B114" s="12" t="s">
        <v>295</v>
      </c>
      <c r="C114" s="12" t="s">
        <v>85</v>
      </c>
      <c r="D114" s="12" t="s">
        <v>301</v>
      </c>
      <c r="E114" s="178" t="s">
        <v>401</v>
      </c>
      <c r="F114" s="12" t="s">
        <v>400</v>
      </c>
    </row>
    <row r="115" spans="1:6" ht="14.25" customHeight="1">
      <c r="A115" s="177" t="s">
        <v>399</v>
      </c>
      <c r="B115" s="76"/>
      <c r="C115" s="76">
        <v>0</v>
      </c>
      <c r="D115" s="76">
        <v>0</v>
      </c>
      <c r="E115" s="76">
        <v>0</v>
      </c>
      <c r="F115" s="16">
        <v>0</v>
      </c>
    </row>
    <row r="116" spans="1:6" ht="14.25" customHeight="1">
      <c r="A116" s="177"/>
      <c r="B116" s="17" t="s">
        <v>5</v>
      </c>
      <c r="C116" s="76">
        <v>0</v>
      </c>
      <c r="D116" s="76">
        <v>0</v>
      </c>
      <c r="E116" s="76">
        <v>0</v>
      </c>
      <c r="F116" s="16">
        <v>0</v>
      </c>
    </row>
    <row r="117" spans="1:6" ht="14.25" customHeight="1">
      <c r="A117" s="177"/>
      <c r="B117" s="76"/>
      <c r="C117" s="76">
        <v>0</v>
      </c>
      <c r="D117" s="76">
        <v>0</v>
      </c>
      <c r="E117" s="76">
        <v>0</v>
      </c>
      <c r="F117" s="16">
        <v>0</v>
      </c>
    </row>
    <row r="118" spans="1:6" ht="14.25" customHeight="1">
      <c r="A118" s="176"/>
      <c r="B118" s="175"/>
      <c r="C118" s="175">
        <v>0</v>
      </c>
      <c r="D118" s="175">
        <v>0</v>
      </c>
      <c r="E118" s="175">
        <v>0</v>
      </c>
      <c r="F118" s="78">
        <v>0</v>
      </c>
    </row>
    <row r="119" spans="1:6" ht="15" customHeight="1">
      <c r="A119" s="169"/>
      <c r="B119" s="12">
        <f>SUM(B114:B118)</f>
        <v>0</v>
      </c>
      <c r="C119" s="174">
        <v>0</v>
      </c>
      <c r="D119" s="173">
        <v>0</v>
      </c>
      <c r="E119" s="173">
        <v>0</v>
      </c>
      <c r="F119" s="172">
        <v>0</v>
      </c>
    </row>
    <row r="120" spans="1:6">
      <c r="A120" s="169"/>
      <c r="B120" s="168"/>
      <c r="C120" s="168"/>
      <c r="D120" s="168"/>
      <c r="E120" s="168"/>
      <c r="F120" s="168"/>
    </row>
    <row r="121" spans="1:6">
      <c r="A121" s="169"/>
      <c r="B121" s="168"/>
      <c r="C121" s="168"/>
      <c r="D121" s="168"/>
      <c r="E121" s="168"/>
      <c r="F121" s="168"/>
    </row>
    <row r="122" spans="1:6">
      <c r="A122" s="169"/>
      <c r="B122" s="168"/>
      <c r="C122" s="168"/>
      <c r="D122" s="168"/>
      <c r="E122" s="168"/>
      <c r="F122" s="168"/>
    </row>
    <row r="123" spans="1:6" ht="26.25" customHeight="1">
      <c r="A123" s="151" t="s">
        <v>398</v>
      </c>
      <c r="B123" s="12" t="s">
        <v>295</v>
      </c>
      <c r="C123" s="12" t="s">
        <v>85</v>
      </c>
      <c r="D123" s="12" t="s">
        <v>397</v>
      </c>
      <c r="E123" s="168"/>
      <c r="F123" s="168"/>
    </row>
    <row r="124" spans="1:6">
      <c r="A124" s="21" t="s">
        <v>396</v>
      </c>
      <c r="B124" s="17" t="s">
        <v>5</v>
      </c>
      <c r="C124" s="79">
        <v>0</v>
      </c>
      <c r="D124" s="79">
        <v>0</v>
      </c>
      <c r="E124" s="168"/>
      <c r="F124" s="168"/>
    </row>
    <row r="125" spans="1:6">
      <c r="A125" s="15"/>
      <c r="B125" s="16"/>
      <c r="C125" s="79">
        <v>0</v>
      </c>
      <c r="D125" s="79">
        <v>0</v>
      </c>
      <c r="E125" s="168"/>
      <c r="F125" s="168"/>
    </row>
    <row r="126" spans="1:6" ht="16.5" customHeight="1">
      <c r="A126" s="169"/>
      <c r="B126" s="12">
        <f>SUM(B124:B125)</f>
        <v>0</v>
      </c>
      <c r="C126" s="171"/>
      <c r="D126" s="170"/>
      <c r="E126" s="168"/>
      <c r="F126" s="168"/>
    </row>
    <row r="127" spans="1:6">
      <c r="A127" s="169"/>
      <c r="B127" s="168"/>
      <c r="C127" s="168"/>
      <c r="D127" s="168"/>
      <c r="E127" s="168"/>
      <c r="F127" s="168"/>
    </row>
    <row r="128" spans="1:6">
      <c r="A128" s="169"/>
      <c r="B128" s="168"/>
      <c r="C128" s="168"/>
      <c r="D128" s="168"/>
      <c r="E128" s="168"/>
      <c r="F128" s="168"/>
    </row>
    <row r="129" spans="1:6">
      <c r="A129" s="169"/>
      <c r="B129" s="168"/>
      <c r="C129" s="168"/>
      <c r="D129" s="168"/>
      <c r="E129" s="168"/>
      <c r="F129" s="168"/>
    </row>
    <row r="130" spans="1:6">
      <c r="A130" s="169"/>
      <c r="B130" s="168"/>
      <c r="C130" s="168"/>
      <c r="D130" s="168"/>
      <c r="E130" s="168"/>
      <c r="F130" s="168"/>
    </row>
    <row r="131" spans="1:6">
      <c r="A131" s="160"/>
    </row>
    <row r="132" spans="1:6">
      <c r="A132" s="167" t="s">
        <v>395</v>
      </c>
    </row>
    <row r="134" spans="1:6">
      <c r="A134" s="160"/>
    </row>
    <row r="135" spans="1:6">
      <c r="A135" s="151" t="s">
        <v>394</v>
      </c>
      <c r="B135" s="12"/>
      <c r="C135" s="12" t="s">
        <v>9</v>
      </c>
      <c r="D135" s="12" t="s">
        <v>8</v>
      </c>
      <c r="E135" s="12" t="s">
        <v>7</v>
      </c>
      <c r="F135" s="12" t="s">
        <v>393</v>
      </c>
    </row>
    <row r="136" spans="1:6">
      <c r="A136" s="166" t="s">
        <v>392</v>
      </c>
      <c r="B136" s="165"/>
      <c r="C136" s="138"/>
      <c r="D136" s="164" t="s">
        <v>391</v>
      </c>
      <c r="E136" s="90">
        <v>0</v>
      </c>
      <c r="F136" s="84">
        <v>0</v>
      </c>
    </row>
    <row r="137" spans="1:6">
      <c r="A137" s="105" t="s">
        <v>390</v>
      </c>
      <c r="B137" s="163" t="s">
        <v>389</v>
      </c>
      <c r="C137" s="162"/>
      <c r="D137" s="84"/>
      <c r="E137" s="90"/>
      <c r="F137" s="84"/>
    </row>
    <row r="138" spans="1:6">
      <c r="A138" s="85" t="s">
        <v>388</v>
      </c>
      <c r="B138" s="162" t="s">
        <v>387</v>
      </c>
      <c r="C138" s="84">
        <v>227990</v>
      </c>
      <c r="D138" s="84">
        <v>227990</v>
      </c>
      <c r="E138" s="90"/>
      <c r="F138" s="84"/>
    </row>
    <row r="139" spans="1:6">
      <c r="A139" s="85" t="s">
        <v>386</v>
      </c>
      <c r="B139" s="162" t="s">
        <v>385</v>
      </c>
      <c r="C139" s="84">
        <v>416922</v>
      </c>
      <c r="D139" s="84">
        <v>416922</v>
      </c>
      <c r="E139" s="90"/>
      <c r="F139" s="84"/>
    </row>
    <row r="140" spans="1:6">
      <c r="A140" s="105" t="s">
        <v>384</v>
      </c>
      <c r="B140" s="163" t="s">
        <v>32</v>
      </c>
      <c r="C140" s="84"/>
      <c r="D140" s="84"/>
      <c r="E140" s="90">
        <f>+D140-C140</f>
        <v>0</v>
      </c>
      <c r="F140" s="84">
        <v>0</v>
      </c>
    </row>
    <row r="141" spans="1:6">
      <c r="A141" s="85" t="s">
        <v>383</v>
      </c>
      <c r="B141" s="162" t="s">
        <v>114</v>
      </c>
      <c r="C141" s="84">
        <v>86931.16</v>
      </c>
      <c r="D141" s="84">
        <v>86931.16</v>
      </c>
      <c r="E141" s="90">
        <f>+D141-C141</f>
        <v>0</v>
      </c>
      <c r="F141" s="84"/>
    </row>
    <row r="142" spans="1:6">
      <c r="A142" s="85" t="s">
        <v>382</v>
      </c>
      <c r="B142" s="162" t="s">
        <v>112</v>
      </c>
      <c r="C142" s="84">
        <v>36056.97</v>
      </c>
      <c r="D142" s="84">
        <v>36056.97</v>
      </c>
      <c r="E142" s="90">
        <f>+D142-C142</f>
        <v>0</v>
      </c>
      <c r="F142" s="84"/>
    </row>
    <row r="143" spans="1:6">
      <c r="A143" s="85" t="s">
        <v>381</v>
      </c>
      <c r="B143" s="162" t="s">
        <v>110</v>
      </c>
      <c r="C143" s="84">
        <v>271761.03000000003</v>
      </c>
      <c r="D143" s="84">
        <v>271761.03000000003</v>
      </c>
      <c r="E143" s="90"/>
      <c r="F143" s="84"/>
    </row>
    <row r="144" spans="1:6">
      <c r="A144" s="85" t="s">
        <v>380</v>
      </c>
      <c r="B144" s="162" t="s">
        <v>108</v>
      </c>
      <c r="C144" s="84">
        <v>429384.64</v>
      </c>
      <c r="D144" s="84">
        <v>429384.64</v>
      </c>
      <c r="E144" s="90">
        <f>+D144-C144</f>
        <v>0</v>
      </c>
      <c r="F144" s="84"/>
    </row>
    <row r="145" spans="1:6">
      <c r="A145" s="85" t="s">
        <v>379</v>
      </c>
      <c r="B145" s="162" t="s">
        <v>106</v>
      </c>
      <c r="C145" s="84">
        <v>197831.87</v>
      </c>
      <c r="D145" s="84">
        <v>197831.87</v>
      </c>
      <c r="E145" s="90"/>
      <c r="F145" s="84"/>
    </row>
    <row r="146" spans="1:6">
      <c r="A146" s="85" t="s">
        <v>378</v>
      </c>
      <c r="B146" s="162" t="s">
        <v>104</v>
      </c>
      <c r="C146" s="84">
        <v>63430.400000000001</v>
      </c>
      <c r="D146" s="84">
        <v>63430.400000000001</v>
      </c>
      <c r="E146" s="90"/>
      <c r="F146" s="84"/>
    </row>
    <row r="147" spans="1:6">
      <c r="A147" s="85" t="s">
        <v>377</v>
      </c>
      <c r="B147" s="162" t="s">
        <v>376</v>
      </c>
      <c r="C147" s="84">
        <v>41071.949999999997</v>
      </c>
      <c r="D147" s="84">
        <v>41071.949999999997</v>
      </c>
      <c r="E147" s="90"/>
      <c r="F147" s="84"/>
    </row>
    <row r="148" spans="1:6">
      <c r="A148" s="85" t="s">
        <v>375</v>
      </c>
      <c r="B148" s="162" t="s">
        <v>100</v>
      </c>
      <c r="C148" s="84">
        <v>82515.19</v>
      </c>
      <c r="D148" s="84">
        <v>82515.19</v>
      </c>
      <c r="E148" s="90">
        <f>+D148-C148</f>
        <v>0</v>
      </c>
      <c r="F148" s="84"/>
    </row>
    <row r="149" spans="1:6">
      <c r="A149" s="85" t="s">
        <v>374</v>
      </c>
      <c r="B149" s="162" t="s">
        <v>98</v>
      </c>
      <c r="C149" s="84">
        <v>57440.29</v>
      </c>
      <c r="D149" s="84">
        <v>57440.29</v>
      </c>
      <c r="E149" s="90">
        <f>+D149-C149</f>
        <v>0</v>
      </c>
      <c r="F149" s="84"/>
    </row>
    <row r="150" spans="1:6">
      <c r="A150" s="85" t="s">
        <v>373</v>
      </c>
      <c r="B150" s="162" t="s">
        <v>96</v>
      </c>
      <c r="C150" s="84">
        <v>35848.01</v>
      </c>
      <c r="D150" s="84">
        <v>35848.01</v>
      </c>
      <c r="E150" s="90">
        <f>+D150-C150</f>
        <v>0</v>
      </c>
      <c r="F150" s="84"/>
    </row>
    <row r="151" spans="1:6">
      <c r="A151" s="85" t="s">
        <v>372</v>
      </c>
      <c r="B151" s="162" t="s">
        <v>94</v>
      </c>
      <c r="C151" s="84">
        <v>34399.24</v>
      </c>
      <c r="D151" s="84">
        <v>34399.24</v>
      </c>
      <c r="E151" s="90">
        <f>+D151-C151</f>
        <v>0</v>
      </c>
      <c r="F151" s="84"/>
    </row>
    <row r="152" spans="1:6">
      <c r="A152" s="85" t="s">
        <v>371</v>
      </c>
      <c r="B152" s="162" t="s">
        <v>92</v>
      </c>
      <c r="C152" s="84">
        <v>77221.600000000006</v>
      </c>
      <c r="D152" s="84">
        <v>77221.600000000006</v>
      </c>
      <c r="E152" s="90">
        <f>+D152-C152</f>
        <v>0</v>
      </c>
      <c r="F152" s="84"/>
    </row>
    <row r="153" spans="1:6">
      <c r="A153" s="85" t="s">
        <v>370</v>
      </c>
      <c r="B153" s="162" t="s">
        <v>90</v>
      </c>
      <c r="C153" s="84">
        <v>73042.45</v>
      </c>
      <c r="D153" s="84">
        <v>73042.45</v>
      </c>
      <c r="E153" s="90"/>
      <c r="F153" s="84"/>
    </row>
    <row r="154" spans="1:6">
      <c r="A154" s="85" t="s">
        <v>369</v>
      </c>
      <c r="B154" s="162" t="s">
        <v>88</v>
      </c>
      <c r="C154" s="84">
        <v>1836227.2</v>
      </c>
      <c r="D154" s="84">
        <v>1836227.2</v>
      </c>
      <c r="E154" s="90">
        <f>+D154-C154</f>
        <v>0</v>
      </c>
      <c r="F154" s="84"/>
    </row>
    <row r="155" spans="1:6">
      <c r="A155" s="18"/>
      <c r="B155" s="162"/>
      <c r="C155" s="84"/>
      <c r="D155" s="90"/>
      <c r="E155" s="90">
        <f>+D155-C155</f>
        <v>0</v>
      </c>
      <c r="F155" s="84">
        <v>0</v>
      </c>
    </row>
    <row r="156" spans="1:6">
      <c r="A156" s="15"/>
      <c r="B156" s="161" t="s">
        <v>368</v>
      </c>
      <c r="C156" s="102">
        <f>SUM(C136:C155)</f>
        <v>3968074</v>
      </c>
      <c r="D156" s="161">
        <f>SUM(D136:D155)</f>
        <v>3968074</v>
      </c>
      <c r="E156" s="98">
        <f>+D156-C156</f>
        <v>0</v>
      </c>
      <c r="F156" s="98">
        <v>0</v>
      </c>
    </row>
    <row r="157" spans="1:6">
      <c r="A157" s="160"/>
    </row>
    <row r="158" spans="1:6">
      <c r="A158" s="160"/>
    </row>
    <row r="159" spans="1:6">
      <c r="A159" s="160"/>
    </row>
    <row r="161" spans="1:5" ht="21.75" customHeight="1">
      <c r="A161" s="151" t="s">
        <v>367</v>
      </c>
      <c r="B161" s="12" t="s">
        <v>9</v>
      </c>
      <c r="C161" s="12" t="s">
        <v>8</v>
      </c>
      <c r="D161" s="12" t="s">
        <v>7</v>
      </c>
      <c r="E161" s="12" t="s">
        <v>366</v>
      </c>
    </row>
    <row r="162" spans="1:5">
      <c r="A162" s="18" t="s">
        <v>365</v>
      </c>
      <c r="B162" s="79"/>
      <c r="C162" s="79"/>
      <c r="D162" s="79"/>
      <c r="E162" s="79"/>
    </row>
    <row r="163" spans="1:5">
      <c r="A163" s="159"/>
      <c r="B163" s="84"/>
      <c r="C163" s="84"/>
      <c r="D163" s="158"/>
      <c r="E163" s="157">
        <v>2.4999999999999998E-2</v>
      </c>
    </row>
    <row r="164" spans="1:5">
      <c r="A164" s="92" t="s">
        <v>364</v>
      </c>
      <c r="B164" s="84"/>
      <c r="C164" s="84"/>
      <c r="D164" s="155"/>
      <c r="E164" s="157">
        <v>2.4999999999999998E-2</v>
      </c>
    </row>
    <row r="165" spans="1:5">
      <c r="A165" s="84" t="s">
        <v>363</v>
      </c>
      <c r="B165" s="84">
        <v>227990</v>
      </c>
      <c r="C165" s="84">
        <v>227990</v>
      </c>
      <c r="D165" s="155">
        <f>+C165-B165</f>
        <v>0</v>
      </c>
      <c r="E165" s="157"/>
    </row>
    <row r="166" spans="1:5">
      <c r="A166" s="84" t="s">
        <v>362</v>
      </c>
      <c r="B166" s="84">
        <v>286633.92</v>
      </c>
      <c r="C166" s="84">
        <v>312691.56</v>
      </c>
      <c r="D166" s="155">
        <f>+C166-B166</f>
        <v>26057.640000000014</v>
      </c>
      <c r="E166" s="156">
        <v>8.3330000000000001E-3</v>
      </c>
    </row>
    <row r="167" spans="1:5">
      <c r="A167" s="92" t="s">
        <v>361</v>
      </c>
      <c r="B167" s="84"/>
      <c r="C167" s="84"/>
      <c r="D167" s="155">
        <f>+C167-B167</f>
        <v>0</v>
      </c>
      <c r="E167" s="156">
        <v>8.3330000000000001E-3</v>
      </c>
    </row>
    <row r="168" spans="1:5">
      <c r="A168" s="84" t="s">
        <v>360</v>
      </c>
      <c r="B168" s="84">
        <v>70269.39</v>
      </c>
      <c r="C168" s="84">
        <v>72442.679999999993</v>
      </c>
      <c r="D168" s="155">
        <f>+C168-B168</f>
        <v>2173.2899999999936</v>
      </c>
      <c r="E168" s="156">
        <v>8.3330000000000001E-3</v>
      </c>
    </row>
    <row r="169" spans="1:5">
      <c r="A169" s="84" t="s">
        <v>359</v>
      </c>
      <c r="B169" s="84">
        <v>29146.02</v>
      </c>
      <c r="C169" s="84">
        <v>30047.43</v>
      </c>
      <c r="D169" s="155">
        <f>+C169-B169</f>
        <v>901.40999999999985</v>
      </c>
      <c r="E169" s="156">
        <v>8.3330000000000001E-3</v>
      </c>
    </row>
    <row r="170" spans="1:5">
      <c r="A170" s="84" t="s">
        <v>358</v>
      </c>
      <c r="B170" s="84">
        <v>219673.53</v>
      </c>
      <c r="C170" s="84">
        <v>226467.57</v>
      </c>
      <c r="D170" s="155">
        <f>+C170-B170</f>
        <v>6794.0400000000081</v>
      </c>
      <c r="E170" s="156">
        <v>8.3330000000000001E-3</v>
      </c>
    </row>
    <row r="171" spans="1:5">
      <c r="A171" s="84" t="s">
        <v>357</v>
      </c>
      <c r="B171" s="84">
        <v>347085.95</v>
      </c>
      <c r="C171" s="84">
        <v>357820.58</v>
      </c>
      <c r="D171" s="155">
        <f>+C171-B171</f>
        <v>10734.630000000005</v>
      </c>
      <c r="E171" s="156">
        <v>8.3330000000000001E-3</v>
      </c>
    </row>
    <row r="172" spans="1:5">
      <c r="A172" s="84" t="s">
        <v>356</v>
      </c>
      <c r="B172" s="84">
        <v>159914.10999999999</v>
      </c>
      <c r="C172" s="84">
        <v>164859.91</v>
      </c>
      <c r="D172" s="155">
        <f>+C172-B172</f>
        <v>4945.8000000000175</v>
      </c>
      <c r="E172" s="156">
        <v>8.3330000000000001E-3</v>
      </c>
    </row>
    <row r="173" spans="1:5">
      <c r="A173" s="84" t="s">
        <v>355</v>
      </c>
      <c r="B173" s="84">
        <v>51272.94</v>
      </c>
      <c r="C173" s="84">
        <v>52858.71</v>
      </c>
      <c r="D173" s="155">
        <f>+C173-B173</f>
        <v>1585.7699999999968</v>
      </c>
      <c r="E173" s="156">
        <v>8.3330000000000001E-3</v>
      </c>
    </row>
    <row r="174" spans="1:5">
      <c r="A174" s="84" t="s">
        <v>354</v>
      </c>
      <c r="B174" s="84">
        <v>33199.870000000003</v>
      </c>
      <c r="C174" s="84">
        <v>34226.68</v>
      </c>
      <c r="D174" s="155">
        <f>+C174-B174</f>
        <v>1026.8099999999977</v>
      </c>
      <c r="E174" s="156">
        <v>8.3330000000000001E-3</v>
      </c>
    </row>
    <row r="175" spans="1:5">
      <c r="A175" s="84" t="s">
        <v>353</v>
      </c>
      <c r="B175" s="84">
        <v>66699.81</v>
      </c>
      <c r="C175" s="84">
        <v>68762.7</v>
      </c>
      <c r="D175" s="155">
        <f>+C175-B175</f>
        <v>2062.8899999999994</v>
      </c>
      <c r="E175" s="156">
        <v>8.3330000000000001E-3</v>
      </c>
    </row>
    <row r="176" spans="1:5">
      <c r="A176" s="84" t="s">
        <v>352</v>
      </c>
      <c r="B176" s="84">
        <v>46430.91</v>
      </c>
      <c r="C176" s="84">
        <v>47866.92</v>
      </c>
      <c r="D176" s="155">
        <f>+C176-B176</f>
        <v>1436.0099999999948</v>
      </c>
      <c r="E176" s="156">
        <v>8.3330000000000001E-3</v>
      </c>
    </row>
    <row r="177" spans="1:5">
      <c r="A177" s="84" t="s">
        <v>351</v>
      </c>
      <c r="B177" s="84">
        <v>28977.11</v>
      </c>
      <c r="C177" s="84">
        <v>29873.3</v>
      </c>
      <c r="D177" s="155">
        <f>+C177-B177</f>
        <v>896.18999999999869</v>
      </c>
      <c r="E177" s="156">
        <v>8.3330000000000001E-3</v>
      </c>
    </row>
    <row r="178" spans="1:5">
      <c r="A178" s="84" t="s">
        <v>350</v>
      </c>
      <c r="B178" s="84">
        <v>27806.05</v>
      </c>
      <c r="C178" s="84">
        <v>28666.03</v>
      </c>
      <c r="D178" s="155">
        <f>+C178-B178</f>
        <v>859.97999999999956</v>
      </c>
      <c r="E178" s="156">
        <v>8.3330000000000001E-3</v>
      </c>
    </row>
    <row r="179" spans="1:5">
      <c r="A179" s="84" t="s">
        <v>349</v>
      </c>
      <c r="B179" s="84">
        <v>62420.76</v>
      </c>
      <c r="C179" s="84">
        <v>64351.29</v>
      </c>
      <c r="D179" s="155">
        <f>+C179-B179</f>
        <v>1930.5299999999988</v>
      </c>
      <c r="E179" s="156">
        <v>4.1666666666666666E-3</v>
      </c>
    </row>
    <row r="180" spans="1:5">
      <c r="A180" s="84" t="s">
        <v>348</v>
      </c>
      <c r="B180" s="84">
        <v>59042.67</v>
      </c>
      <c r="C180" s="84">
        <v>60868.74</v>
      </c>
      <c r="D180" s="155">
        <f>+C180-B180</f>
        <v>1826.0699999999997</v>
      </c>
      <c r="E180" s="79"/>
    </row>
    <row r="181" spans="1:5">
      <c r="A181" s="18" t="s">
        <v>347</v>
      </c>
      <c r="B181" s="79">
        <v>749792.8</v>
      </c>
      <c r="C181" s="79">
        <v>772745.65</v>
      </c>
      <c r="D181" s="155">
        <f>+C181-B181</f>
        <v>22952.849999999977</v>
      </c>
      <c r="E181" s="79"/>
    </row>
    <row r="182" spans="1:5" ht="15">
      <c r="A182" s="154"/>
      <c r="B182" s="77"/>
      <c r="C182" s="77"/>
      <c r="D182" s="77"/>
      <c r="E182" s="77"/>
    </row>
    <row r="183" spans="1:5" ht="16.5" customHeight="1">
      <c r="B183" s="88">
        <f>SUM(B162:B182)</f>
        <v>2466355.84</v>
      </c>
      <c r="C183" s="88">
        <f>SUM(C162:C182)</f>
        <v>2552539.75</v>
      </c>
      <c r="D183" s="153">
        <f>SUM(D162:D182)</f>
        <v>86183.91</v>
      </c>
      <c r="E183" s="152"/>
    </row>
    <row r="186" spans="1:5" ht="27" customHeight="1">
      <c r="A186" s="151" t="s">
        <v>346</v>
      </c>
      <c r="B186" s="12" t="s">
        <v>295</v>
      </c>
    </row>
    <row r="187" spans="1:5">
      <c r="A187" s="21" t="s">
        <v>345</v>
      </c>
      <c r="B187" s="80"/>
    </row>
    <row r="188" spans="1:5">
      <c r="A188" s="18"/>
      <c r="B188" s="17" t="s">
        <v>5</v>
      </c>
    </row>
    <row r="189" spans="1:5">
      <c r="A189" s="15"/>
      <c r="B189" s="77"/>
    </row>
    <row r="190" spans="1:5" ht="15" customHeight="1">
      <c r="B190" s="12">
        <f>SUM(B188:B189)</f>
        <v>0</v>
      </c>
    </row>
    <row r="191" spans="1:5" ht="15">
      <c r="A191"/>
    </row>
    <row r="193" spans="1:5" ht="22.5" customHeight="1">
      <c r="A193" s="24" t="s">
        <v>344</v>
      </c>
      <c r="B193" s="23" t="s">
        <v>295</v>
      </c>
      <c r="C193" s="150" t="s">
        <v>323</v>
      </c>
    </row>
    <row r="194" spans="1:5">
      <c r="A194" s="149"/>
      <c r="B194" s="148"/>
      <c r="C194" s="147"/>
    </row>
    <row r="195" spans="1:5">
      <c r="A195" s="146"/>
      <c r="B195" s="145"/>
      <c r="C195" s="144"/>
    </row>
    <row r="196" spans="1:5">
      <c r="A196" s="143"/>
      <c r="B196" s="17" t="s">
        <v>5</v>
      </c>
      <c r="C196" s="142"/>
    </row>
    <row r="197" spans="1:5">
      <c r="A197" s="143"/>
      <c r="B197" s="142"/>
      <c r="C197" s="142"/>
    </row>
    <row r="198" spans="1:5">
      <c r="A198" s="141"/>
      <c r="B198" s="140"/>
      <c r="C198" s="140"/>
    </row>
    <row r="199" spans="1:5" ht="14.25" customHeight="1">
      <c r="B199" s="12">
        <f>SUM(B197:B198)</f>
        <v>0</v>
      </c>
      <c r="C199" s="12"/>
    </row>
    <row r="203" spans="1:5">
      <c r="A203" s="75" t="s">
        <v>343</v>
      </c>
    </row>
    <row r="205" spans="1:5" ht="20.25" customHeight="1">
      <c r="A205" s="24" t="s">
        <v>342</v>
      </c>
      <c r="B205" s="23" t="s">
        <v>295</v>
      </c>
      <c r="C205" s="12" t="s">
        <v>341</v>
      </c>
      <c r="D205" s="12" t="s">
        <v>340</v>
      </c>
      <c r="E205" s="12" t="s">
        <v>339</v>
      </c>
    </row>
    <row r="206" spans="1:5">
      <c r="A206" s="21" t="s">
        <v>338</v>
      </c>
      <c r="B206" s="93"/>
      <c r="C206" s="93"/>
      <c r="D206" s="93"/>
      <c r="E206" s="93"/>
    </row>
    <row r="207" spans="1:5">
      <c r="A207" s="105" t="s">
        <v>337</v>
      </c>
      <c r="B207" s="138"/>
      <c r="C207" s="84"/>
      <c r="D207" s="84"/>
      <c r="E207" s="84"/>
    </row>
    <row r="208" spans="1:5">
      <c r="A208" s="85" t="s">
        <v>336</v>
      </c>
      <c r="B208" s="138">
        <v>31256.41</v>
      </c>
      <c r="C208" s="108" t="s">
        <v>329</v>
      </c>
      <c r="D208" s="84"/>
      <c r="E208" s="84"/>
    </row>
    <row r="209" spans="1:5">
      <c r="A209" s="85" t="s">
        <v>335</v>
      </c>
      <c r="B209" s="138">
        <v>0.05</v>
      </c>
      <c r="C209" s="108"/>
      <c r="D209" s="84"/>
      <c r="E209" s="84"/>
    </row>
    <row r="210" spans="1:5">
      <c r="A210" s="85" t="s">
        <v>334</v>
      </c>
      <c r="B210" s="138">
        <v>5126.07</v>
      </c>
      <c r="C210" s="108" t="s">
        <v>329</v>
      </c>
      <c r="D210" s="84"/>
      <c r="E210" s="84"/>
    </row>
    <row r="211" spans="1:5">
      <c r="A211" s="105" t="s">
        <v>333</v>
      </c>
      <c r="B211" s="138"/>
      <c r="C211" s="84"/>
      <c r="D211" s="84"/>
      <c r="E211" s="84"/>
    </row>
    <row r="212" spans="1:5">
      <c r="A212" s="85" t="s">
        <v>332</v>
      </c>
      <c r="B212" s="138">
        <v>402286.1</v>
      </c>
      <c r="C212" s="84"/>
      <c r="D212" s="84"/>
      <c r="E212" s="108" t="s">
        <v>329</v>
      </c>
    </row>
    <row r="213" spans="1:5">
      <c r="A213" s="85" t="s">
        <v>331</v>
      </c>
      <c r="B213" s="138">
        <v>0.71</v>
      </c>
      <c r="C213" s="84"/>
      <c r="D213" s="84"/>
      <c r="E213" s="108"/>
    </row>
    <row r="214" spans="1:5">
      <c r="A214" s="85" t="s">
        <v>330</v>
      </c>
      <c r="B214" s="138">
        <v>918110.53</v>
      </c>
      <c r="C214" s="84"/>
      <c r="D214" s="84"/>
      <c r="E214" s="108" t="s">
        <v>329</v>
      </c>
    </row>
    <row r="215" spans="1:5">
      <c r="A215" s="139"/>
      <c r="B215" s="138"/>
      <c r="C215" s="98"/>
      <c r="D215" s="98"/>
      <c r="E215" s="98"/>
    </row>
    <row r="216" spans="1:5" ht="16.5" customHeight="1">
      <c r="B216" s="88">
        <f>SUM(B207:B215)</f>
        <v>1356779.87</v>
      </c>
      <c r="C216" s="12">
        <f>SUM(C208:C215)</f>
        <v>0</v>
      </c>
      <c r="D216" s="12">
        <f>SUM(D208:D215)</f>
        <v>0</v>
      </c>
      <c r="E216" s="12">
        <f>SUM(E208:E215)</f>
        <v>0</v>
      </c>
    </row>
    <row r="220" spans="1:5" ht="20.25" customHeight="1">
      <c r="A220" s="24" t="s">
        <v>328</v>
      </c>
      <c r="B220" s="23" t="s">
        <v>295</v>
      </c>
      <c r="C220" s="12" t="s">
        <v>78</v>
      </c>
      <c r="D220" s="12" t="s">
        <v>323</v>
      </c>
    </row>
    <row r="221" spans="1:5">
      <c r="A221" s="87" t="s">
        <v>327</v>
      </c>
      <c r="B221" s="137"/>
      <c r="C221" s="136"/>
      <c r="D221" s="135"/>
    </row>
    <row r="222" spans="1:5">
      <c r="A222" s="134"/>
      <c r="B222" s="17" t="s">
        <v>5</v>
      </c>
      <c r="C222" s="133"/>
      <c r="D222" s="132"/>
    </row>
    <row r="223" spans="1:5">
      <c r="A223" s="131"/>
      <c r="B223" s="130"/>
      <c r="C223" s="129"/>
      <c r="D223" s="128"/>
    </row>
    <row r="224" spans="1:5" ht="16.5" customHeight="1">
      <c r="B224" s="12">
        <f>SUM(B222:B223)</f>
        <v>0</v>
      </c>
      <c r="C224" s="110"/>
      <c r="D224" s="109"/>
    </row>
    <row r="227" spans="1:4" ht="27.75" customHeight="1">
      <c r="A227" s="24" t="s">
        <v>326</v>
      </c>
      <c r="B227" s="23" t="s">
        <v>295</v>
      </c>
      <c r="C227" s="12" t="s">
        <v>78</v>
      </c>
      <c r="D227" s="12" t="s">
        <v>323</v>
      </c>
    </row>
    <row r="228" spans="1:4">
      <c r="A228" s="87" t="s">
        <v>325</v>
      </c>
      <c r="B228" s="137"/>
      <c r="C228" s="136"/>
      <c r="D228" s="135"/>
    </row>
    <row r="229" spans="1:4">
      <c r="A229" s="134"/>
      <c r="B229" s="17" t="s">
        <v>5</v>
      </c>
      <c r="C229" s="133"/>
      <c r="D229" s="132"/>
    </row>
    <row r="230" spans="1:4">
      <c r="A230" s="131"/>
      <c r="B230" s="130"/>
      <c r="C230" s="129"/>
      <c r="D230" s="128"/>
    </row>
    <row r="231" spans="1:4" ht="15" customHeight="1">
      <c r="B231" s="12">
        <f>SUM(B229:B230)</f>
        <v>0</v>
      </c>
      <c r="C231" s="110"/>
      <c r="D231" s="109"/>
    </row>
    <row r="232" spans="1:4" ht="15">
      <c r="A232"/>
    </row>
    <row r="234" spans="1:4" ht="24" customHeight="1">
      <c r="A234" s="24" t="s">
        <v>324</v>
      </c>
      <c r="B234" s="23" t="s">
        <v>295</v>
      </c>
      <c r="C234" s="12" t="s">
        <v>78</v>
      </c>
      <c r="D234" s="12" t="s">
        <v>323</v>
      </c>
    </row>
    <row r="235" spans="1:4">
      <c r="A235" s="87" t="s">
        <v>322</v>
      </c>
      <c r="B235" s="137"/>
      <c r="C235" s="136"/>
      <c r="D235" s="135"/>
    </row>
    <row r="236" spans="1:4">
      <c r="A236" s="134"/>
      <c r="B236" s="17" t="s">
        <v>5</v>
      </c>
      <c r="C236" s="133"/>
      <c r="D236" s="132"/>
    </row>
    <row r="237" spans="1:4">
      <c r="A237" s="131"/>
      <c r="B237" s="130"/>
      <c r="C237" s="129"/>
      <c r="D237" s="128"/>
    </row>
    <row r="238" spans="1:4" ht="16.5" customHeight="1">
      <c r="B238" s="12">
        <f>SUM(B236:B237)</f>
        <v>0</v>
      </c>
      <c r="C238" s="110"/>
      <c r="D238" s="109"/>
    </row>
    <row r="241" spans="1:4" ht="24" customHeight="1">
      <c r="A241" s="24" t="s">
        <v>321</v>
      </c>
      <c r="B241" s="23" t="s">
        <v>295</v>
      </c>
      <c r="C241" s="22" t="s">
        <v>78</v>
      </c>
      <c r="D241" s="22" t="s">
        <v>301</v>
      </c>
    </row>
    <row r="242" spans="1:4">
      <c r="A242" s="87" t="s">
        <v>320</v>
      </c>
      <c r="B242" s="80"/>
      <c r="C242" s="80">
        <v>0</v>
      </c>
      <c r="D242" s="80">
        <v>0</v>
      </c>
    </row>
    <row r="243" spans="1:4">
      <c r="A243" s="18"/>
      <c r="B243" s="17" t="s">
        <v>5</v>
      </c>
      <c r="C243" s="79">
        <v>0</v>
      </c>
      <c r="D243" s="79">
        <v>0</v>
      </c>
    </row>
    <row r="244" spans="1:4">
      <c r="A244" s="15"/>
      <c r="B244" s="127"/>
      <c r="C244" s="127">
        <v>0</v>
      </c>
      <c r="D244" s="127">
        <v>0</v>
      </c>
    </row>
    <row r="245" spans="1:4" ht="18.75" customHeight="1">
      <c r="B245" s="12">
        <f>SUM(B243:B244)</f>
        <v>0</v>
      </c>
      <c r="C245" s="110"/>
      <c r="D245" s="109"/>
    </row>
    <row r="249" spans="1:4">
      <c r="A249" s="75" t="s">
        <v>319</v>
      </c>
    </row>
    <row r="250" spans="1:4">
      <c r="A250" s="75"/>
    </row>
    <row r="251" spans="1:4">
      <c r="A251" s="75" t="s">
        <v>318</v>
      </c>
    </row>
    <row r="253" spans="1:4" ht="24" customHeight="1">
      <c r="A253" s="82" t="s">
        <v>316</v>
      </c>
      <c r="B253" s="81" t="s">
        <v>295</v>
      </c>
      <c r="C253" s="12" t="s">
        <v>302</v>
      </c>
      <c r="D253" s="12" t="s">
        <v>301</v>
      </c>
    </row>
    <row r="254" spans="1:4">
      <c r="A254" s="21" t="s">
        <v>317</v>
      </c>
      <c r="B254" s="93"/>
      <c r="C254" s="93"/>
      <c r="D254" s="93"/>
    </row>
    <row r="255" spans="1:4">
      <c r="A255" s="111"/>
      <c r="B255" s="84"/>
      <c r="C255" s="84"/>
      <c r="D255" s="84"/>
    </row>
    <row r="256" spans="1:4">
      <c r="A256" s="126"/>
      <c r="B256" s="17" t="s">
        <v>5</v>
      </c>
      <c r="C256" s="84"/>
      <c r="D256" s="84"/>
    </row>
    <row r="257" spans="1:5">
      <c r="A257" s="15"/>
      <c r="B257" s="98"/>
      <c r="C257" s="98"/>
      <c r="D257" s="98"/>
    </row>
    <row r="258" spans="1:5" ht="15.75" customHeight="1">
      <c r="B258" s="12">
        <f>SUM(B256:B257)</f>
        <v>0</v>
      </c>
      <c r="C258" s="110"/>
      <c r="D258" s="109"/>
    </row>
    <row r="262" spans="1:5">
      <c r="A262" s="125" t="s">
        <v>316</v>
      </c>
      <c r="B262" s="125"/>
      <c r="C262" s="124" t="s">
        <v>295</v>
      </c>
      <c r="D262" s="123" t="s">
        <v>302</v>
      </c>
      <c r="E262" s="123" t="s">
        <v>301</v>
      </c>
    </row>
    <row r="263" spans="1:5">
      <c r="A263" s="122" t="s">
        <v>315</v>
      </c>
      <c r="B263" s="122"/>
      <c r="C263" s="121"/>
      <c r="D263" s="121"/>
      <c r="E263" s="121"/>
    </row>
    <row r="264" spans="1:5">
      <c r="A264" s="118" t="s">
        <v>314</v>
      </c>
      <c r="B264" s="116" t="s">
        <v>313</v>
      </c>
      <c r="C264" s="116">
        <v>0</v>
      </c>
      <c r="D264" s="116"/>
      <c r="E264" s="116"/>
    </row>
    <row r="265" spans="1:5">
      <c r="A265" s="120" t="s">
        <v>312</v>
      </c>
      <c r="B265" s="119" t="s">
        <v>311</v>
      </c>
      <c r="C265" s="116"/>
      <c r="D265" s="116"/>
      <c r="E265" s="116"/>
    </row>
    <row r="266" spans="1:5">
      <c r="A266" s="118" t="s">
        <v>310</v>
      </c>
      <c r="B266" s="116" t="s">
        <v>309</v>
      </c>
      <c r="C266" s="116">
        <v>0</v>
      </c>
      <c r="D266" s="116"/>
      <c r="E266" s="116"/>
    </row>
    <row r="267" spans="1:5">
      <c r="A267" s="118"/>
      <c r="B267" s="116"/>
      <c r="C267" s="116"/>
      <c r="D267" s="116"/>
      <c r="E267" s="116"/>
    </row>
    <row r="268" spans="1:5">
      <c r="A268" s="118"/>
      <c r="B268" s="116"/>
      <c r="C268" s="116"/>
      <c r="D268" s="116"/>
      <c r="E268" s="116"/>
    </row>
    <row r="269" spans="1:5">
      <c r="A269" s="117" t="s">
        <v>308</v>
      </c>
      <c r="B269" s="116"/>
      <c r="C269" s="116"/>
      <c r="D269" s="116"/>
      <c r="E269" s="116"/>
    </row>
    <row r="270" spans="1:5">
      <c r="A270" s="120" t="s">
        <v>307</v>
      </c>
      <c r="B270" s="119" t="s">
        <v>306</v>
      </c>
      <c r="C270" s="116"/>
      <c r="D270" s="116"/>
      <c r="E270" s="116"/>
    </row>
    <row r="271" spans="1:5">
      <c r="A271" s="118" t="s">
        <v>305</v>
      </c>
      <c r="B271" s="116" t="s">
        <v>304</v>
      </c>
      <c r="C271" s="116">
        <v>0</v>
      </c>
      <c r="D271" s="116"/>
      <c r="E271" s="116"/>
    </row>
    <row r="272" spans="1:5">
      <c r="A272" s="118"/>
      <c r="B272" s="116"/>
      <c r="C272" s="116"/>
      <c r="D272" s="116"/>
      <c r="E272" s="116"/>
    </row>
    <row r="273" spans="1:5">
      <c r="A273" s="118"/>
      <c r="B273" s="116"/>
      <c r="C273" s="116"/>
      <c r="D273" s="116"/>
      <c r="E273" s="116"/>
    </row>
    <row r="274" spans="1:5">
      <c r="A274" s="117"/>
      <c r="B274" s="17" t="s">
        <v>5</v>
      </c>
      <c r="C274" s="116"/>
      <c r="D274" s="116"/>
      <c r="E274" s="116"/>
    </row>
    <row r="275" spans="1:5">
      <c r="A275" s="117"/>
      <c r="B275" s="117"/>
      <c r="C275" s="116"/>
      <c r="D275" s="116"/>
      <c r="E275" s="116"/>
    </row>
    <row r="276" spans="1:5">
      <c r="A276" s="117"/>
      <c r="B276" s="117"/>
      <c r="C276" s="116"/>
      <c r="D276" s="116"/>
      <c r="E276" s="116"/>
    </row>
    <row r="277" spans="1:5">
      <c r="A277" s="115"/>
      <c r="B277" s="115"/>
      <c r="C277" s="114">
        <v>0</v>
      </c>
      <c r="D277" s="113"/>
      <c r="E277" s="113"/>
    </row>
    <row r="284" spans="1:5" ht="24.75" customHeight="1">
      <c r="A284" s="82" t="s">
        <v>303</v>
      </c>
      <c r="B284" s="81" t="s">
        <v>295</v>
      </c>
      <c r="C284" s="12" t="s">
        <v>302</v>
      </c>
      <c r="D284" s="12" t="s">
        <v>301</v>
      </c>
    </row>
    <row r="285" spans="1:5" ht="25.5">
      <c r="A285" s="112" t="s">
        <v>300</v>
      </c>
      <c r="B285" s="93"/>
      <c r="C285" s="93"/>
      <c r="D285" s="93"/>
    </row>
    <row r="286" spans="1:5">
      <c r="A286" s="111" t="s">
        <v>299</v>
      </c>
      <c r="B286" s="84">
        <v>112799.34</v>
      </c>
      <c r="C286" s="84"/>
      <c r="D286" s="84" t="s">
        <v>298</v>
      </c>
    </row>
    <row r="287" spans="1:5">
      <c r="A287" s="18"/>
      <c r="B287" s="84"/>
      <c r="C287" s="84"/>
      <c r="D287" s="84"/>
    </row>
    <row r="288" spans="1:5">
      <c r="A288" s="85"/>
      <c r="B288" s="84"/>
      <c r="C288" s="84"/>
      <c r="D288" s="84"/>
    </row>
    <row r="289" spans="1:5">
      <c r="A289" s="85"/>
      <c r="B289" s="84"/>
      <c r="C289" s="84"/>
      <c r="D289" s="84"/>
    </row>
    <row r="290" spans="1:5">
      <c r="A290" s="85"/>
      <c r="B290" s="84"/>
      <c r="C290" s="84"/>
      <c r="D290" s="84"/>
    </row>
    <row r="291" spans="1:5">
      <c r="A291" s="15"/>
      <c r="B291" s="98"/>
      <c r="C291" s="98"/>
      <c r="D291" s="98"/>
    </row>
    <row r="292" spans="1:5" ht="16.5" customHeight="1">
      <c r="B292" s="96">
        <f>SUM(B286:B290)</f>
        <v>112799.34</v>
      </c>
      <c r="C292" s="110"/>
      <c r="D292" s="109"/>
    </row>
    <row r="296" spans="1:5">
      <c r="A296" s="75" t="s">
        <v>297</v>
      </c>
    </row>
    <row r="298" spans="1:5">
      <c r="A298" s="82" t="s">
        <v>296</v>
      </c>
      <c r="B298" s="82"/>
      <c r="C298" s="81" t="s">
        <v>295</v>
      </c>
      <c r="D298" s="12" t="s">
        <v>294</v>
      </c>
      <c r="E298" s="12" t="s">
        <v>293</v>
      </c>
    </row>
    <row r="299" spans="1:5">
      <c r="A299" s="21" t="s">
        <v>292</v>
      </c>
      <c r="B299" s="99"/>
      <c r="C299" s="93"/>
      <c r="D299" s="93"/>
      <c r="E299" s="93">
        <v>0</v>
      </c>
    </row>
    <row r="300" spans="1:5">
      <c r="A300" s="105" t="s">
        <v>291</v>
      </c>
      <c r="B300" s="105" t="s">
        <v>290</v>
      </c>
      <c r="C300" s="84"/>
      <c r="D300" s="108"/>
      <c r="E300" s="84"/>
    </row>
    <row r="301" spans="1:5">
      <c r="A301" s="85" t="s">
        <v>289</v>
      </c>
      <c r="B301" s="85" t="s">
        <v>288</v>
      </c>
      <c r="C301" s="84">
        <v>681341.21</v>
      </c>
      <c r="D301" s="104">
        <f>+C301/$C$405</f>
        <v>0.52290655342483561</v>
      </c>
      <c r="E301" s="84"/>
    </row>
    <row r="302" spans="1:5">
      <c r="A302" s="105" t="s">
        <v>287</v>
      </c>
      <c r="B302" s="105" t="s">
        <v>286</v>
      </c>
      <c r="C302" s="84"/>
      <c r="D302" s="104"/>
      <c r="E302" s="84"/>
    </row>
    <row r="303" spans="1:5">
      <c r="A303" s="85" t="s">
        <v>285</v>
      </c>
      <c r="B303" s="85" t="s">
        <v>284</v>
      </c>
      <c r="C303" s="84">
        <v>0</v>
      </c>
      <c r="D303" s="104">
        <f>+C303/$C$405</f>
        <v>0</v>
      </c>
      <c r="E303" s="84"/>
    </row>
    <row r="304" spans="1:5">
      <c r="A304" s="85" t="s">
        <v>283</v>
      </c>
      <c r="B304" s="85" t="s">
        <v>282</v>
      </c>
      <c r="C304" s="84">
        <v>60567.37</v>
      </c>
      <c r="D304" s="104">
        <f>+C304/$C$405</f>
        <v>4.648342743969177E-2</v>
      </c>
      <c r="E304" s="84"/>
    </row>
    <row r="305" spans="1:5">
      <c r="A305" s="105" t="s">
        <v>281</v>
      </c>
      <c r="B305" s="105" t="s">
        <v>280</v>
      </c>
      <c r="C305" s="84"/>
      <c r="D305" s="104"/>
      <c r="E305" s="84"/>
    </row>
    <row r="306" spans="1:5">
      <c r="A306" s="85" t="s">
        <v>279</v>
      </c>
      <c r="B306" s="85" t="s">
        <v>278</v>
      </c>
      <c r="C306" s="84"/>
      <c r="D306" s="104"/>
      <c r="E306" s="84"/>
    </row>
    <row r="307" spans="1:5">
      <c r="A307" s="85" t="s">
        <v>277</v>
      </c>
      <c r="B307" s="85" t="s">
        <v>276</v>
      </c>
      <c r="C307" s="84">
        <v>18085.080000000002</v>
      </c>
      <c r="D307" s="104">
        <f>+C307/$C$405</f>
        <v>1.3879693041335968E-2</v>
      </c>
      <c r="E307" s="84"/>
    </row>
    <row r="308" spans="1:5">
      <c r="A308" s="85" t="s">
        <v>275</v>
      </c>
      <c r="B308" s="85" t="s">
        <v>274</v>
      </c>
      <c r="C308" s="84">
        <v>0</v>
      </c>
      <c r="D308" s="104">
        <f>+C308/$C$405</f>
        <v>0</v>
      </c>
      <c r="E308" s="84"/>
    </row>
    <row r="309" spans="1:5">
      <c r="A309" s="85" t="s">
        <v>273</v>
      </c>
      <c r="B309" s="85" t="s">
        <v>272</v>
      </c>
      <c r="C309" s="84">
        <v>0</v>
      </c>
      <c r="D309" s="104">
        <f>+C309/$C$405</f>
        <v>0</v>
      </c>
      <c r="E309" s="84"/>
    </row>
    <row r="310" spans="1:5">
      <c r="A310" s="85" t="s">
        <v>271</v>
      </c>
      <c r="B310" s="85" t="s">
        <v>270</v>
      </c>
      <c r="C310" s="84">
        <v>696</v>
      </c>
      <c r="D310" s="104">
        <f>+C310/$C$405</f>
        <v>5.3415668367349394E-4</v>
      </c>
      <c r="E310" s="84"/>
    </row>
    <row r="311" spans="1:5">
      <c r="A311" s="85" t="s">
        <v>269</v>
      </c>
      <c r="B311" s="85" t="s">
        <v>268</v>
      </c>
      <c r="C311" s="84">
        <v>19917.150000000001</v>
      </c>
      <c r="D311" s="104">
        <f>+C311/$C$405</f>
        <v>1.5285745391131511E-2</v>
      </c>
      <c r="E311" s="84"/>
    </row>
    <row r="312" spans="1:5">
      <c r="A312" s="85" t="s">
        <v>267</v>
      </c>
      <c r="B312" s="85" t="s">
        <v>266</v>
      </c>
      <c r="C312" s="84"/>
      <c r="D312" s="104">
        <f>+C312/$C$405</f>
        <v>0</v>
      </c>
      <c r="E312" s="84"/>
    </row>
    <row r="313" spans="1:5">
      <c r="A313" s="85" t="s">
        <v>265</v>
      </c>
      <c r="B313" s="85" t="s">
        <v>264</v>
      </c>
      <c r="C313" s="84"/>
      <c r="D313" s="104">
        <f>+C313/$C$405</f>
        <v>0</v>
      </c>
      <c r="E313" s="84"/>
    </row>
    <row r="314" spans="1:5">
      <c r="A314" s="85" t="s">
        <v>263</v>
      </c>
      <c r="B314" s="85" t="s">
        <v>262</v>
      </c>
      <c r="C314" s="84">
        <v>17620.400000000001</v>
      </c>
      <c r="D314" s="104">
        <f>+C314/$C$405</f>
        <v>1.3523066708333958E-2</v>
      </c>
      <c r="E314" s="84"/>
    </row>
    <row r="315" spans="1:5">
      <c r="A315" s="85" t="s">
        <v>261</v>
      </c>
      <c r="B315" s="85" t="s">
        <v>260</v>
      </c>
      <c r="C315" s="84">
        <v>13627.35</v>
      </c>
      <c r="D315" s="104">
        <f>+C315/$C$405</f>
        <v>1.0458534602382167E-2</v>
      </c>
      <c r="E315" s="84"/>
    </row>
    <row r="316" spans="1:5">
      <c r="A316" s="85" t="s">
        <v>259</v>
      </c>
      <c r="B316" s="85" t="s">
        <v>258</v>
      </c>
      <c r="C316" s="84">
        <v>0</v>
      </c>
      <c r="D316" s="104"/>
      <c r="E316" s="84"/>
    </row>
    <row r="317" spans="1:5">
      <c r="A317" s="105" t="s">
        <v>257</v>
      </c>
      <c r="B317" s="105" t="s">
        <v>256</v>
      </c>
      <c r="C317" s="84"/>
      <c r="D317" s="104"/>
      <c r="E317" s="84"/>
    </row>
    <row r="318" spans="1:5">
      <c r="A318" s="85" t="s">
        <v>255</v>
      </c>
      <c r="B318" s="85" t="s">
        <v>254</v>
      </c>
      <c r="C318" s="84"/>
      <c r="D318" s="104"/>
      <c r="E318" s="84"/>
    </row>
    <row r="319" spans="1:5">
      <c r="A319" s="85" t="s">
        <v>253</v>
      </c>
      <c r="B319" s="85" t="s">
        <v>252</v>
      </c>
      <c r="C319" s="84">
        <v>0</v>
      </c>
      <c r="D319" s="104">
        <f>+C319/$C$405</f>
        <v>0</v>
      </c>
      <c r="E319" s="84"/>
    </row>
    <row r="320" spans="1:5">
      <c r="A320" s="105" t="s">
        <v>251</v>
      </c>
      <c r="B320" s="105" t="s">
        <v>250</v>
      </c>
      <c r="C320" s="84"/>
      <c r="D320" s="104"/>
      <c r="E320" s="84"/>
    </row>
    <row r="321" spans="1:5">
      <c r="A321" s="107" t="s">
        <v>249</v>
      </c>
      <c r="B321" s="85" t="s">
        <v>248</v>
      </c>
      <c r="C321" s="84"/>
      <c r="D321" s="104"/>
      <c r="E321" s="84"/>
    </row>
    <row r="322" spans="1:5">
      <c r="A322" s="85" t="s">
        <v>247</v>
      </c>
      <c r="B322" s="85" t="s">
        <v>246</v>
      </c>
      <c r="C322" s="106">
        <v>29500</v>
      </c>
      <c r="D322" s="104">
        <f>+C322/$C$405</f>
        <v>2.2640261736161023E-2</v>
      </c>
      <c r="E322" s="84"/>
    </row>
    <row r="323" spans="1:5">
      <c r="A323" s="85" t="s">
        <v>245</v>
      </c>
      <c r="B323" s="85" t="s">
        <v>244</v>
      </c>
      <c r="C323" s="106">
        <v>7000</v>
      </c>
      <c r="D323" s="104">
        <f>+C323/$C$405</f>
        <v>5.3722654967161753E-3</v>
      </c>
      <c r="E323" s="84"/>
    </row>
    <row r="324" spans="1:5">
      <c r="A324" s="85" t="s">
        <v>243</v>
      </c>
      <c r="B324" s="85" t="s">
        <v>242</v>
      </c>
      <c r="C324" s="106">
        <v>0</v>
      </c>
      <c r="D324" s="104">
        <f>+C324/$C$405</f>
        <v>0</v>
      </c>
      <c r="E324" s="84"/>
    </row>
    <row r="325" spans="1:5">
      <c r="A325" s="85" t="s">
        <v>241</v>
      </c>
      <c r="B325" s="85" t="s">
        <v>240</v>
      </c>
      <c r="C325" s="106">
        <v>0</v>
      </c>
      <c r="D325" s="104">
        <f>+C325/$C$405</f>
        <v>0</v>
      </c>
      <c r="E325" s="84"/>
    </row>
    <row r="326" spans="1:5">
      <c r="A326" s="85" t="s">
        <v>239</v>
      </c>
      <c r="B326" s="85" t="s">
        <v>238</v>
      </c>
      <c r="C326" s="106">
        <v>0</v>
      </c>
      <c r="D326" s="104">
        <f>+C326/$C$405</f>
        <v>0</v>
      </c>
      <c r="E326" s="84"/>
    </row>
    <row r="327" spans="1:5">
      <c r="A327" s="107" t="s">
        <v>237</v>
      </c>
      <c r="B327" s="85" t="s">
        <v>236</v>
      </c>
      <c r="C327" s="106">
        <v>0</v>
      </c>
      <c r="D327" s="104">
        <f>+C327/$C$405</f>
        <v>0</v>
      </c>
      <c r="E327" s="84"/>
    </row>
    <row r="328" spans="1:5">
      <c r="A328" s="85" t="s">
        <v>235</v>
      </c>
      <c r="B328" s="85" t="s">
        <v>234</v>
      </c>
      <c r="C328" s="106">
        <v>0</v>
      </c>
      <c r="D328" s="104">
        <f>+C328/$C$405</f>
        <v>0</v>
      </c>
      <c r="E328" s="84"/>
    </row>
    <row r="329" spans="1:5">
      <c r="A329" s="85" t="s">
        <v>233</v>
      </c>
      <c r="B329" s="85" t="s">
        <v>232</v>
      </c>
      <c r="C329" s="106">
        <v>17500</v>
      </c>
      <c r="D329" s="104">
        <f>+C329/$C$405</f>
        <v>1.3430663741790437E-2</v>
      </c>
      <c r="E329" s="84"/>
    </row>
    <row r="330" spans="1:5">
      <c r="A330" s="85" t="s">
        <v>231</v>
      </c>
      <c r="B330" s="85" t="s">
        <v>230</v>
      </c>
      <c r="C330" s="106">
        <v>0</v>
      </c>
      <c r="D330" s="104">
        <f>+C330/$C$405</f>
        <v>0</v>
      </c>
      <c r="E330" s="84"/>
    </row>
    <row r="331" spans="1:5">
      <c r="A331" s="85" t="s">
        <v>229</v>
      </c>
      <c r="B331" s="85" t="s">
        <v>228</v>
      </c>
      <c r="C331" s="106">
        <v>17500</v>
      </c>
      <c r="D331" s="104">
        <f>+C331/$C$405</f>
        <v>1.3430663741790437E-2</v>
      </c>
      <c r="E331" s="84"/>
    </row>
    <row r="332" spans="1:5">
      <c r="A332" s="85" t="s">
        <v>227</v>
      </c>
      <c r="B332" s="85" t="s">
        <v>226</v>
      </c>
      <c r="C332" s="106">
        <v>17500</v>
      </c>
      <c r="D332" s="104">
        <f>+C332/$C$405</f>
        <v>1.3430663741790437E-2</v>
      </c>
      <c r="E332" s="84"/>
    </row>
    <row r="333" spans="1:5">
      <c r="A333" s="85" t="s">
        <v>225</v>
      </c>
      <c r="B333" s="85" t="s">
        <v>224</v>
      </c>
      <c r="C333" s="106">
        <v>14000</v>
      </c>
      <c r="D333" s="104">
        <f>+C333/$C$405</f>
        <v>1.0744530993432351E-2</v>
      </c>
      <c r="E333" s="84"/>
    </row>
    <row r="334" spans="1:5">
      <c r="A334" s="85" t="s">
        <v>223</v>
      </c>
      <c r="B334" s="85" t="s">
        <v>222</v>
      </c>
      <c r="C334" s="106">
        <v>29000</v>
      </c>
      <c r="D334" s="104">
        <f>+C334/$C$405</f>
        <v>2.2256528486395581E-2</v>
      </c>
      <c r="E334" s="84"/>
    </row>
    <row r="335" spans="1:5">
      <c r="A335" s="85" t="s">
        <v>221</v>
      </c>
      <c r="B335" s="85" t="s">
        <v>220</v>
      </c>
      <c r="C335" s="106">
        <v>17500</v>
      </c>
      <c r="D335" s="104">
        <f>+C335/$C$405</f>
        <v>1.3430663741790437E-2</v>
      </c>
      <c r="E335" s="84"/>
    </row>
    <row r="336" spans="1:5">
      <c r="A336" s="85" t="s">
        <v>219</v>
      </c>
      <c r="B336" s="85" t="s">
        <v>218</v>
      </c>
      <c r="C336" s="106">
        <v>17500</v>
      </c>
      <c r="D336" s="104">
        <f>+C336/$C$405</f>
        <v>1.3430663741790437E-2</v>
      </c>
      <c r="E336" s="84"/>
    </row>
    <row r="337" spans="1:5">
      <c r="A337" s="85" t="s">
        <v>217</v>
      </c>
      <c r="B337" s="85" t="s">
        <v>216</v>
      </c>
      <c r="C337" s="106">
        <v>0</v>
      </c>
      <c r="D337" s="104">
        <f>+C337/$C$405</f>
        <v>0</v>
      </c>
      <c r="E337" s="84"/>
    </row>
    <row r="338" spans="1:5">
      <c r="A338" s="85" t="s">
        <v>215</v>
      </c>
      <c r="B338" s="85" t="s">
        <v>214</v>
      </c>
      <c r="C338" s="106">
        <v>10500</v>
      </c>
      <c r="D338" s="104">
        <f>+C338/$C$405</f>
        <v>8.0583982450742626E-3</v>
      </c>
      <c r="E338" s="84"/>
    </row>
    <row r="339" spans="1:5">
      <c r="A339" s="85" t="s">
        <v>213</v>
      </c>
      <c r="B339" s="85" t="s">
        <v>212</v>
      </c>
      <c r="C339" s="106">
        <v>17500</v>
      </c>
      <c r="D339" s="104">
        <f>+C339/$C$405</f>
        <v>1.3430663741790437E-2</v>
      </c>
      <c r="E339" s="84"/>
    </row>
    <row r="340" spans="1:5">
      <c r="A340" s="85" t="s">
        <v>211</v>
      </c>
      <c r="B340" s="85" t="s">
        <v>210</v>
      </c>
      <c r="C340" s="106">
        <v>0</v>
      </c>
      <c r="D340" s="104">
        <f>+C340/$C$405</f>
        <v>0</v>
      </c>
      <c r="E340" s="84"/>
    </row>
    <row r="341" spans="1:5">
      <c r="A341" s="85" t="s">
        <v>209</v>
      </c>
      <c r="B341" s="85" t="s">
        <v>208</v>
      </c>
      <c r="C341" s="106">
        <v>0</v>
      </c>
      <c r="D341" s="104">
        <f>+C341/$C$405</f>
        <v>0</v>
      </c>
      <c r="E341" s="84"/>
    </row>
    <row r="342" spans="1:5">
      <c r="A342" s="85" t="s">
        <v>207</v>
      </c>
      <c r="B342" s="85" t="s">
        <v>206</v>
      </c>
      <c r="C342" s="106">
        <v>0</v>
      </c>
      <c r="D342" s="104">
        <f>+C342/$C$405</f>
        <v>0</v>
      </c>
      <c r="E342" s="84"/>
    </row>
    <row r="343" spans="1:5">
      <c r="A343" s="85" t="s">
        <v>205</v>
      </c>
      <c r="B343" s="85" t="s">
        <v>204</v>
      </c>
      <c r="C343" s="106">
        <v>10500</v>
      </c>
      <c r="D343" s="104">
        <f>+C343/$C$405</f>
        <v>8.0583982450742626E-3</v>
      </c>
      <c r="E343" s="84"/>
    </row>
    <row r="344" spans="1:5">
      <c r="A344" s="85" t="s">
        <v>203</v>
      </c>
      <c r="B344" s="85" t="s">
        <v>202</v>
      </c>
      <c r="C344" s="106">
        <v>4200</v>
      </c>
      <c r="D344" s="104">
        <f>+C344/$C$405</f>
        <v>3.2233592980297049E-3</v>
      </c>
      <c r="E344" s="84"/>
    </row>
    <row r="345" spans="1:5">
      <c r="A345" s="85" t="s">
        <v>201</v>
      </c>
      <c r="B345" s="85" t="s">
        <v>200</v>
      </c>
      <c r="C345" s="106">
        <v>17500</v>
      </c>
      <c r="D345" s="104">
        <f>+C345/$C$405</f>
        <v>1.3430663741790437E-2</v>
      </c>
      <c r="E345" s="84"/>
    </row>
    <row r="346" spans="1:5">
      <c r="A346" s="85" t="s">
        <v>199</v>
      </c>
      <c r="B346" s="85" t="s">
        <v>198</v>
      </c>
      <c r="C346" s="106">
        <v>0</v>
      </c>
      <c r="D346" s="104">
        <f>+C346/$C$405</f>
        <v>0</v>
      </c>
      <c r="E346" s="84"/>
    </row>
    <row r="347" spans="1:5">
      <c r="A347" s="85" t="s">
        <v>197</v>
      </c>
      <c r="B347" s="85" t="s">
        <v>196</v>
      </c>
      <c r="C347" s="106">
        <v>10500</v>
      </c>
      <c r="D347" s="104">
        <f>+C347/$C$405</f>
        <v>8.0583982450742626E-3</v>
      </c>
      <c r="E347" s="84"/>
    </row>
    <row r="348" spans="1:5">
      <c r="A348" s="85" t="s">
        <v>195</v>
      </c>
      <c r="B348" s="85" t="s">
        <v>194</v>
      </c>
      <c r="C348" s="106">
        <v>29500</v>
      </c>
      <c r="D348" s="104">
        <f>+C348/$C$405</f>
        <v>2.2640261736161023E-2</v>
      </c>
      <c r="E348" s="84"/>
    </row>
    <row r="349" spans="1:5">
      <c r="A349" s="85" t="s">
        <v>193</v>
      </c>
      <c r="B349" s="85" t="s">
        <v>192</v>
      </c>
      <c r="C349" s="106">
        <v>0</v>
      </c>
      <c r="D349" s="104">
        <f>+C349/$C$405</f>
        <v>0</v>
      </c>
      <c r="E349" s="84"/>
    </row>
    <row r="350" spans="1:5">
      <c r="A350" s="85" t="s">
        <v>191</v>
      </c>
      <c r="B350" s="85" t="s">
        <v>190</v>
      </c>
      <c r="C350" s="106">
        <v>7000</v>
      </c>
      <c r="D350" s="104">
        <f>+C350/$C$405</f>
        <v>5.3722654967161753E-3</v>
      </c>
      <c r="E350" s="84"/>
    </row>
    <row r="351" spans="1:5">
      <c r="A351" s="85" t="s">
        <v>189</v>
      </c>
      <c r="B351" s="85" t="s">
        <v>188</v>
      </c>
      <c r="C351" s="106">
        <v>10500</v>
      </c>
      <c r="D351" s="104">
        <f>+C351/$C$405</f>
        <v>8.0583982450742626E-3</v>
      </c>
      <c r="E351" s="84"/>
    </row>
    <row r="352" spans="1:5">
      <c r="A352" s="85" t="s">
        <v>187</v>
      </c>
      <c r="B352" s="85" t="s">
        <v>186</v>
      </c>
      <c r="C352" s="106">
        <v>17500</v>
      </c>
      <c r="D352" s="104">
        <f>+C352/$C$405</f>
        <v>1.3430663741790437E-2</v>
      </c>
      <c r="E352" s="84"/>
    </row>
    <row r="353" spans="1:5">
      <c r="A353" s="85" t="s">
        <v>185</v>
      </c>
      <c r="B353" s="85" t="s">
        <v>184</v>
      </c>
      <c r="C353" s="106">
        <v>0</v>
      </c>
      <c r="D353" s="104">
        <f>+C353/$C$405</f>
        <v>0</v>
      </c>
      <c r="E353" s="84"/>
    </row>
    <row r="354" spans="1:5">
      <c r="A354" s="85" t="s">
        <v>183</v>
      </c>
      <c r="B354" s="85" t="s">
        <v>182</v>
      </c>
      <c r="C354" s="106">
        <v>0</v>
      </c>
      <c r="D354" s="104">
        <f>+C354/$C$405</f>
        <v>0</v>
      </c>
      <c r="E354" s="84"/>
    </row>
    <row r="355" spans="1:5">
      <c r="A355" s="85" t="s">
        <v>181</v>
      </c>
      <c r="B355" s="85" t="s">
        <v>180</v>
      </c>
      <c r="C355" s="106">
        <v>0</v>
      </c>
      <c r="D355" s="104">
        <f>+C355/$C$405</f>
        <v>0</v>
      </c>
      <c r="E355" s="84"/>
    </row>
    <row r="356" spans="1:5">
      <c r="A356" s="85" t="s">
        <v>179</v>
      </c>
      <c r="B356" s="85" t="s">
        <v>178</v>
      </c>
      <c r="C356" s="106">
        <v>5250</v>
      </c>
      <c r="D356" s="104">
        <f>+C356/$C$405</f>
        <v>4.0291991225371313E-3</v>
      </c>
      <c r="E356" s="84"/>
    </row>
    <row r="357" spans="1:5">
      <c r="A357" s="85" t="s">
        <v>177</v>
      </c>
      <c r="B357" s="85" t="s">
        <v>176</v>
      </c>
      <c r="C357" s="106">
        <v>17500</v>
      </c>
      <c r="D357" s="104">
        <f>+C357/$C$405</f>
        <v>1.3430663741790437E-2</v>
      </c>
      <c r="E357" s="84"/>
    </row>
    <row r="358" spans="1:5">
      <c r="A358" s="85" t="s">
        <v>175</v>
      </c>
      <c r="B358" s="85" t="s">
        <v>174</v>
      </c>
      <c r="C358" s="106">
        <v>0</v>
      </c>
      <c r="D358" s="104">
        <f>+C358/$C$405</f>
        <v>0</v>
      </c>
      <c r="E358" s="84"/>
    </row>
    <row r="359" spans="1:5">
      <c r="A359" s="85" t="s">
        <v>173</v>
      </c>
      <c r="B359" s="85" t="s">
        <v>172</v>
      </c>
      <c r="C359" s="106">
        <v>0</v>
      </c>
      <c r="D359" s="104">
        <f>+C359/$C$405</f>
        <v>0</v>
      </c>
      <c r="E359" s="84"/>
    </row>
    <row r="360" spans="1:5">
      <c r="A360" s="85" t="s">
        <v>171</v>
      </c>
      <c r="B360" s="85" t="s">
        <v>170</v>
      </c>
      <c r="C360" s="106">
        <v>0</v>
      </c>
      <c r="D360" s="104">
        <f>+C360/$C$405</f>
        <v>0</v>
      </c>
      <c r="E360" s="84"/>
    </row>
    <row r="361" spans="1:5">
      <c r="A361" s="85" t="s">
        <v>169</v>
      </c>
      <c r="B361" s="85" t="s">
        <v>168</v>
      </c>
      <c r="C361" s="106">
        <v>17500</v>
      </c>
      <c r="D361" s="104">
        <f>+C361/$C$405</f>
        <v>1.3430663741790437E-2</v>
      </c>
      <c r="E361" s="84"/>
    </row>
    <row r="362" spans="1:5">
      <c r="A362" s="85" t="s">
        <v>167</v>
      </c>
      <c r="B362" s="85" t="s">
        <v>166</v>
      </c>
      <c r="C362" s="106">
        <v>17500</v>
      </c>
      <c r="D362" s="104">
        <f>+C362/$C$405</f>
        <v>1.3430663741790437E-2</v>
      </c>
      <c r="E362" s="84"/>
    </row>
    <row r="363" spans="1:5">
      <c r="A363" s="85" t="s">
        <v>165</v>
      </c>
      <c r="B363" s="85" t="s">
        <v>164</v>
      </c>
      <c r="C363" s="106">
        <v>0</v>
      </c>
      <c r="D363" s="104">
        <f>+C363/$C$405</f>
        <v>0</v>
      </c>
      <c r="E363" s="84"/>
    </row>
    <row r="364" spans="1:5">
      <c r="A364" s="85" t="s">
        <v>163</v>
      </c>
      <c r="B364" s="85" t="s">
        <v>162</v>
      </c>
      <c r="C364" s="106">
        <v>7000</v>
      </c>
      <c r="D364" s="104">
        <f>+C364/$C$405</f>
        <v>5.3722654967161753E-3</v>
      </c>
      <c r="E364" s="84"/>
    </row>
    <row r="365" spans="1:5">
      <c r="A365" s="85" t="s">
        <v>161</v>
      </c>
      <c r="B365" s="85" t="s">
        <v>160</v>
      </c>
      <c r="C365" s="106">
        <v>15000</v>
      </c>
      <c r="D365" s="104">
        <f>+C365/$C$405</f>
        <v>1.1511997492963232E-2</v>
      </c>
      <c r="E365" s="84"/>
    </row>
    <row r="366" spans="1:5">
      <c r="A366" s="85" t="s">
        <v>159</v>
      </c>
      <c r="B366" s="85" t="s">
        <v>158</v>
      </c>
      <c r="C366" s="106">
        <v>19500</v>
      </c>
      <c r="D366" s="104">
        <f>+C366/$C$405</f>
        <v>1.4965596740852202E-2</v>
      </c>
      <c r="E366" s="84"/>
    </row>
    <row r="367" spans="1:5">
      <c r="A367" s="85" t="s">
        <v>157</v>
      </c>
      <c r="B367" s="85" t="s">
        <v>156</v>
      </c>
      <c r="C367" s="106">
        <v>0</v>
      </c>
      <c r="D367" s="104">
        <f>+C367/$C$405</f>
        <v>0</v>
      </c>
      <c r="E367" s="84"/>
    </row>
    <row r="368" spans="1:5">
      <c r="A368" s="85" t="s">
        <v>155</v>
      </c>
      <c r="B368" s="85" t="s">
        <v>154</v>
      </c>
      <c r="C368" s="106">
        <v>0</v>
      </c>
      <c r="D368" s="104">
        <f>+C368/$C$405</f>
        <v>0</v>
      </c>
      <c r="E368" s="84"/>
    </row>
    <row r="369" spans="1:5">
      <c r="A369" s="85" t="s">
        <v>153</v>
      </c>
      <c r="B369" s="85" t="s">
        <v>152</v>
      </c>
      <c r="C369" s="106">
        <v>0</v>
      </c>
      <c r="D369" s="104">
        <f>+C369/$C$405</f>
        <v>0</v>
      </c>
      <c r="E369" s="84"/>
    </row>
    <row r="370" spans="1:5">
      <c r="A370" s="107" t="s">
        <v>151</v>
      </c>
      <c r="B370" s="85" t="s">
        <v>150</v>
      </c>
      <c r="C370" s="106">
        <v>3500</v>
      </c>
      <c r="D370" s="104">
        <f>+C370/$C$405</f>
        <v>2.6861327483580877E-3</v>
      </c>
      <c r="E370" s="84"/>
    </row>
    <row r="371" spans="1:5">
      <c r="A371" s="107" t="s">
        <v>149</v>
      </c>
      <c r="B371" s="85" t="s">
        <v>148</v>
      </c>
      <c r="C371" s="106">
        <v>0</v>
      </c>
      <c r="D371" s="104">
        <f>+C371/$C$405</f>
        <v>0</v>
      </c>
      <c r="E371" s="84"/>
    </row>
    <row r="372" spans="1:5">
      <c r="A372" s="107" t="s">
        <v>147</v>
      </c>
      <c r="B372" s="85" t="s">
        <v>146</v>
      </c>
      <c r="C372" s="106">
        <v>0</v>
      </c>
      <c r="D372" s="104">
        <f>+C372/$C$405</f>
        <v>0</v>
      </c>
      <c r="E372" s="84"/>
    </row>
    <row r="373" spans="1:5">
      <c r="A373" s="107" t="s">
        <v>145</v>
      </c>
      <c r="B373" s="85" t="s">
        <v>144</v>
      </c>
      <c r="C373" s="106">
        <v>0</v>
      </c>
      <c r="D373" s="104">
        <f>+C373/$C$405</f>
        <v>0</v>
      </c>
      <c r="E373" s="84"/>
    </row>
    <row r="374" spans="1:5">
      <c r="A374" s="107" t="s">
        <v>143</v>
      </c>
      <c r="B374" s="85" t="s">
        <v>142</v>
      </c>
      <c r="C374" s="106">
        <v>0</v>
      </c>
      <c r="D374" s="104">
        <f>+C374/$C$405</f>
        <v>0</v>
      </c>
      <c r="E374" s="84"/>
    </row>
    <row r="375" spans="1:5">
      <c r="A375" s="107" t="s">
        <v>141</v>
      </c>
      <c r="B375" s="85" t="s">
        <v>140</v>
      </c>
      <c r="C375" s="106">
        <v>0</v>
      </c>
      <c r="D375" s="104">
        <f>+C375/$C$405</f>
        <v>0</v>
      </c>
      <c r="E375" s="84"/>
    </row>
    <row r="376" spans="1:5">
      <c r="A376" s="107" t="s">
        <v>139</v>
      </c>
      <c r="B376" s="85" t="s">
        <v>138</v>
      </c>
      <c r="C376" s="106">
        <v>0</v>
      </c>
      <c r="D376" s="104">
        <f>+C376/$C$405</f>
        <v>0</v>
      </c>
      <c r="E376" s="84"/>
    </row>
    <row r="377" spans="1:5">
      <c r="A377" s="107" t="s">
        <v>137</v>
      </c>
      <c r="B377" s="85" t="s">
        <v>136</v>
      </c>
      <c r="C377" s="106">
        <v>0</v>
      </c>
      <c r="D377" s="104">
        <f>+C377/$C$405</f>
        <v>0</v>
      </c>
      <c r="E377" s="84"/>
    </row>
    <row r="378" spans="1:5">
      <c r="A378" s="107" t="s">
        <v>135</v>
      </c>
      <c r="B378" s="85" t="s">
        <v>134</v>
      </c>
      <c r="C378" s="106">
        <v>0</v>
      </c>
      <c r="D378" s="104">
        <f>+C378/$C$405</f>
        <v>0</v>
      </c>
      <c r="E378" s="84"/>
    </row>
    <row r="379" spans="1:5">
      <c r="A379" s="107" t="s">
        <v>133</v>
      </c>
      <c r="B379" s="85" t="s">
        <v>132</v>
      </c>
      <c r="C379" s="106">
        <v>0</v>
      </c>
      <c r="D379" s="104">
        <f>+C379/$C$405</f>
        <v>0</v>
      </c>
      <c r="E379" s="84"/>
    </row>
    <row r="380" spans="1:5">
      <c r="A380" s="107" t="s">
        <v>131</v>
      </c>
      <c r="B380" s="85" t="s">
        <v>130</v>
      </c>
      <c r="C380" s="106">
        <v>0</v>
      </c>
      <c r="D380" s="104">
        <f>+C380/$C$405</f>
        <v>0</v>
      </c>
      <c r="E380" s="84"/>
    </row>
    <row r="381" spans="1:5">
      <c r="A381" s="107" t="s">
        <v>129</v>
      </c>
      <c r="B381" s="85" t="s">
        <v>128</v>
      </c>
      <c r="C381" s="106">
        <v>0</v>
      </c>
      <c r="D381" s="104">
        <f>+C381/$C$405</f>
        <v>0</v>
      </c>
      <c r="E381" s="84"/>
    </row>
    <row r="382" spans="1:5">
      <c r="A382" s="107" t="s">
        <v>127</v>
      </c>
      <c r="B382" s="85" t="s">
        <v>126</v>
      </c>
      <c r="C382" s="106">
        <v>0</v>
      </c>
      <c r="D382" s="104">
        <f>+C382/$C$405</f>
        <v>0</v>
      </c>
      <c r="E382" s="84"/>
    </row>
    <row r="383" spans="1:5">
      <c r="A383" s="107" t="s">
        <v>125</v>
      </c>
      <c r="B383" s="85" t="s">
        <v>124</v>
      </c>
      <c r="C383" s="106">
        <v>0</v>
      </c>
      <c r="D383" s="104">
        <f>+C383/$C$405</f>
        <v>0</v>
      </c>
      <c r="E383" s="84"/>
    </row>
    <row r="384" spans="1:5">
      <c r="A384" s="107"/>
      <c r="B384" s="85"/>
      <c r="C384" s="106"/>
      <c r="D384" s="104"/>
      <c r="E384" s="84"/>
    </row>
    <row r="385" spans="1:5">
      <c r="A385" s="85"/>
      <c r="B385" s="85"/>
      <c r="C385" s="84"/>
      <c r="D385" s="104"/>
      <c r="E385" s="84"/>
    </row>
    <row r="386" spans="1:5">
      <c r="A386" s="105" t="s">
        <v>123</v>
      </c>
      <c r="B386" s="105" t="s">
        <v>122</v>
      </c>
      <c r="C386" s="84"/>
      <c r="D386" s="104"/>
      <c r="E386" s="84"/>
    </row>
    <row r="387" spans="1:5">
      <c r="A387" s="85" t="s">
        <v>121</v>
      </c>
      <c r="B387" s="85" t="s">
        <v>120</v>
      </c>
      <c r="C387" s="84">
        <v>0</v>
      </c>
      <c r="D387" s="104"/>
      <c r="E387" s="84"/>
    </row>
    <row r="388" spans="1:5">
      <c r="A388" s="85" t="s">
        <v>119</v>
      </c>
      <c r="B388" s="85" t="s">
        <v>118</v>
      </c>
      <c r="C388" s="84">
        <v>26057.640000000014</v>
      </c>
      <c r="D388" s="104">
        <f>+C388/$C$405</f>
        <v>1.9998365756835907E-2</v>
      </c>
      <c r="E388" s="84"/>
    </row>
    <row r="389" spans="1:5">
      <c r="A389" s="85" t="s">
        <v>117</v>
      </c>
      <c r="B389" s="85" t="s">
        <v>116</v>
      </c>
      <c r="C389" s="84">
        <v>0</v>
      </c>
      <c r="D389" s="104">
        <f>+C389/$C$405</f>
        <v>0</v>
      </c>
      <c r="E389" s="84"/>
    </row>
    <row r="390" spans="1:5">
      <c r="A390" s="85" t="s">
        <v>115</v>
      </c>
      <c r="B390" s="85" t="s">
        <v>114</v>
      </c>
      <c r="C390" s="84">
        <v>2173.2899999999936</v>
      </c>
      <c r="D390" s="104">
        <f>+C390/$C$405</f>
        <v>1.6679272687654659E-3</v>
      </c>
      <c r="E390" s="84"/>
    </row>
    <row r="391" spans="1:5">
      <c r="A391" s="85" t="s">
        <v>113</v>
      </c>
      <c r="B391" s="85" t="s">
        <v>112</v>
      </c>
      <c r="C391" s="84">
        <v>901.40999999999985</v>
      </c>
      <c r="D391" s="104">
        <f>+C391/$C$405</f>
        <v>6.9180197734213238E-4</v>
      </c>
      <c r="E391" s="84"/>
    </row>
    <row r="392" spans="1:5">
      <c r="A392" s="85" t="s">
        <v>111</v>
      </c>
      <c r="B392" s="85" t="s">
        <v>110</v>
      </c>
      <c r="C392" s="84">
        <v>6794.0400000000081</v>
      </c>
      <c r="D392" s="104">
        <f>+C392/$C$405</f>
        <v>5.2141980964728009E-3</v>
      </c>
      <c r="E392" s="84"/>
    </row>
    <row r="393" spans="1:5">
      <c r="A393" s="85" t="s">
        <v>109</v>
      </c>
      <c r="B393" s="85" t="s">
        <v>108</v>
      </c>
      <c r="C393" s="84">
        <v>10734.630000000005</v>
      </c>
      <c r="D393" s="104">
        <f>+C393/$C$405</f>
        <v>8.2384689098591972E-3</v>
      </c>
      <c r="E393" s="84"/>
    </row>
    <row r="394" spans="1:5">
      <c r="A394" s="85" t="s">
        <v>107</v>
      </c>
      <c r="B394" s="85" t="s">
        <v>106</v>
      </c>
      <c r="C394" s="84">
        <v>4945.8000000000175</v>
      </c>
      <c r="D394" s="104">
        <f>+C394/$C$405</f>
        <v>3.7957358133798502E-3</v>
      </c>
      <c r="E394" s="84"/>
    </row>
    <row r="395" spans="1:5">
      <c r="A395" s="85" t="s">
        <v>105</v>
      </c>
      <c r="B395" s="85" t="s">
        <v>104</v>
      </c>
      <c r="C395" s="84">
        <v>1585.7699999999968</v>
      </c>
      <c r="D395" s="104">
        <f>+C395/$C$405</f>
        <v>1.2170253509610845E-3</v>
      </c>
      <c r="E395" s="84"/>
    </row>
    <row r="396" spans="1:5">
      <c r="A396" s="85" t="s">
        <v>103</v>
      </c>
      <c r="B396" s="85" t="s">
        <v>102</v>
      </c>
      <c r="C396" s="84">
        <v>1026.8099999999977</v>
      </c>
      <c r="D396" s="104">
        <f>+C396/$C$405</f>
        <v>7.8804227638330326E-4</v>
      </c>
      <c r="E396" s="84"/>
    </row>
    <row r="397" spans="1:5">
      <c r="A397" s="85" t="s">
        <v>101</v>
      </c>
      <c r="B397" s="85" t="s">
        <v>100</v>
      </c>
      <c r="C397" s="84">
        <v>2062.8899999999994</v>
      </c>
      <c r="D397" s="104">
        <f>+C397/$C$405</f>
        <v>1.583198967217261E-3</v>
      </c>
      <c r="E397" s="84"/>
    </row>
    <row r="398" spans="1:5">
      <c r="A398" s="85" t="s">
        <v>99</v>
      </c>
      <c r="B398" s="85" t="s">
        <v>98</v>
      </c>
      <c r="C398" s="84">
        <v>1436.0099999999948</v>
      </c>
      <c r="D398" s="104">
        <f>+C398/$C$405</f>
        <v>1.1020895679913381E-3</v>
      </c>
      <c r="E398" s="84"/>
    </row>
    <row r="399" spans="1:5">
      <c r="A399" s="85" t="s">
        <v>97</v>
      </c>
      <c r="B399" s="85" t="s">
        <v>96</v>
      </c>
      <c r="C399" s="84">
        <v>896.18999999999869</v>
      </c>
      <c r="D399" s="104">
        <f>+C399/$C$405</f>
        <v>6.877958022145803E-4</v>
      </c>
      <c r="E399" s="84"/>
    </row>
    <row r="400" spans="1:5">
      <c r="A400" s="85" t="s">
        <v>95</v>
      </c>
      <c r="B400" s="85" t="s">
        <v>94</v>
      </c>
      <c r="C400" s="84">
        <v>859.97999999999956</v>
      </c>
      <c r="D400" s="104">
        <f>+C400/$C$405</f>
        <v>6.6000584026656766E-4</v>
      </c>
      <c r="E400" s="84"/>
    </row>
    <row r="401" spans="1:6">
      <c r="A401" s="85" t="s">
        <v>93</v>
      </c>
      <c r="B401" s="85" t="s">
        <v>92</v>
      </c>
      <c r="C401" s="84">
        <v>1930.5299999999988</v>
      </c>
      <c r="D401" s="104">
        <f>+C401/$C$405</f>
        <v>1.4816171013393531E-3</v>
      </c>
      <c r="E401" s="84"/>
    </row>
    <row r="402" spans="1:6">
      <c r="A402" s="85" t="s">
        <v>91</v>
      </c>
      <c r="B402" s="85" t="s">
        <v>90</v>
      </c>
      <c r="C402" s="84">
        <v>1826.0699999999997</v>
      </c>
      <c r="D402" s="104">
        <f>+C402/$C$405</f>
        <v>1.4014475507983578E-3</v>
      </c>
      <c r="E402" s="84"/>
    </row>
    <row r="403" spans="1:6">
      <c r="A403" s="85" t="s">
        <v>89</v>
      </c>
      <c r="B403" s="85" t="s">
        <v>88</v>
      </c>
      <c r="C403" s="84">
        <v>22952.849999999977</v>
      </c>
      <c r="D403" s="104">
        <f>+C403/$C$405</f>
        <v>1.7615543443757389E-2</v>
      </c>
      <c r="E403" s="84"/>
    </row>
    <row r="404" spans="1:6">
      <c r="A404" s="85"/>
      <c r="B404" s="85"/>
      <c r="C404" s="84"/>
      <c r="D404" s="104"/>
      <c r="E404" s="84"/>
    </row>
    <row r="405" spans="1:6">
      <c r="A405" s="15"/>
      <c r="B405" s="103"/>
      <c r="C405" s="102">
        <f>SUM(C301:C403)</f>
        <v>1302988.4700000002</v>
      </c>
      <c r="D405" s="101"/>
      <c r="E405" s="98">
        <v>0</v>
      </c>
    </row>
    <row r="411" spans="1:6">
      <c r="A411" s="75" t="s">
        <v>87</v>
      </c>
    </row>
    <row r="413" spans="1:6" ht="28.5" customHeight="1">
      <c r="A413" s="24" t="s">
        <v>86</v>
      </c>
      <c r="B413" s="23" t="s">
        <v>9</v>
      </c>
      <c r="C413" s="22" t="s">
        <v>8</v>
      </c>
      <c r="D413" s="22" t="s">
        <v>79</v>
      </c>
      <c r="E413" s="100" t="s">
        <v>85</v>
      </c>
      <c r="F413" s="23" t="s">
        <v>78</v>
      </c>
    </row>
    <row r="414" spans="1:6">
      <c r="A414" s="87" t="s">
        <v>84</v>
      </c>
      <c r="B414" s="80"/>
      <c r="C414" s="80"/>
      <c r="D414" s="80">
        <v>0</v>
      </c>
      <c r="E414" s="80">
        <v>0</v>
      </c>
      <c r="F414" s="19">
        <v>0</v>
      </c>
    </row>
    <row r="415" spans="1:6">
      <c r="A415" s="99"/>
      <c r="B415" s="84"/>
      <c r="C415" s="84"/>
      <c r="D415" s="79"/>
      <c r="E415" s="79"/>
      <c r="F415" s="16"/>
    </row>
    <row r="416" spans="1:6">
      <c r="A416" s="99" t="s">
        <v>83</v>
      </c>
      <c r="B416" s="84">
        <v>15200396.18</v>
      </c>
      <c r="C416" s="84">
        <v>15200396.18</v>
      </c>
      <c r="D416" s="79"/>
      <c r="E416" s="79"/>
      <c r="F416" s="16"/>
    </row>
    <row r="417" spans="1:6">
      <c r="A417" s="85" t="s">
        <v>82</v>
      </c>
      <c r="B417" s="84">
        <v>218567760.63</v>
      </c>
      <c r="C417" s="84">
        <v>218567760.63</v>
      </c>
      <c r="D417" s="79"/>
      <c r="E417" s="79"/>
      <c r="F417" s="16"/>
    </row>
    <row r="418" spans="1:6">
      <c r="A418" s="91" t="s">
        <v>81</v>
      </c>
      <c r="B418" s="98">
        <v>0</v>
      </c>
      <c r="C418" s="98"/>
      <c r="D418" s="77"/>
      <c r="E418" s="77"/>
      <c r="F418" s="78"/>
    </row>
    <row r="419" spans="1:6" ht="19.5" customHeight="1">
      <c r="B419" s="97">
        <f>SUM(B415:B418)</f>
        <v>233768156.81</v>
      </c>
      <c r="C419" s="96">
        <f>SUM(C415:C418)</f>
        <v>233768156.81</v>
      </c>
      <c r="D419" s="83">
        <f>+D417+D418</f>
        <v>0</v>
      </c>
      <c r="E419" s="96"/>
      <c r="F419" s="96"/>
    </row>
    <row r="422" spans="1:6">
      <c r="A422" s="95"/>
      <c r="B422" s="95"/>
      <c r="C422" s="95"/>
      <c r="D422" s="95"/>
      <c r="E422" s="95"/>
    </row>
    <row r="423" spans="1:6" ht="27" customHeight="1">
      <c r="A423" s="82" t="s">
        <v>80</v>
      </c>
      <c r="B423" s="81" t="s">
        <v>9</v>
      </c>
      <c r="C423" s="12" t="s">
        <v>8</v>
      </c>
      <c r="D423" s="12" t="s">
        <v>79</v>
      </c>
      <c r="E423" s="94" t="s">
        <v>78</v>
      </c>
    </row>
    <row r="424" spans="1:6">
      <c r="A424" s="21" t="s">
        <v>77</v>
      </c>
      <c r="B424" s="19"/>
      <c r="C424" s="80"/>
      <c r="D424" s="80"/>
      <c r="E424" s="80"/>
    </row>
    <row r="425" spans="1:6">
      <c r="A425" s="85"/>
      <c r="B425" s="90"/>
      <c r="C425" s="84"/>
      <c r="D425" s="93"/>
      <c r="E425" s="79"/>
    </row>
    <row r="426" spans="1:6">
      <c r="A426" s="85" t="s">
        <v>76</v>
      </c>
      <c r="B426" s="90">
        <v>-214348835.06</v>
      </c>
      <c r="C426" s="84">
        <v>-215539024.19</v>
      </c>
      <c r="D426" s="92">
        <f>+C426-B426</f>
        <v>-1190189.1299999952</v>
      </c>
      <c r="E426" s="79"/>
    </row>
    <row r="427" spans="1:6">
      <c r="A427" s="85"/>
      <c r="B427" s="90"/>
      <c r="C427" s="84"/>
      <c r="D427" s="84"/>
      <c r="E427" s="79"/>
    </row>
    <row r="428" spans="1:6">
      <c r="A428" s="85"/>
      <c r="B428" s="90"/>
      <c r="C428" s="84"/>
      <c r="D428" s="84"/>
      <c r="E428" s="79"/>
    </row>
    <row r="429" spans="1:6">
      <c r="A429" s="85"/>
      <c r="B429" s="90"/>
      <c r="C429" s="84"/>
      <c r="D429" s="84"/>
      <c r="E429" s="79"/>
    </row>
    <row r="430" spans="1:6">
      <c r="A430" s="85"/>
      <c r="B430" s="90"/>
      <c r="C430" s="84"/>
      <c r="D430" s="84"/>
      <c r="E430" s="79"/>
    </row>
    <row r="431" spans="1:6">
      <c r="A431" s="91"/>
      <c r="B431" s="90"/>
      <c r="C431" s="84"/>
      <c r="D431" s="84"/>
      <c r="E431" s="77"/>
    </row>
    <row r="432" spans="1:6" ht="20.25" customHeight="1">
      <c r="B432" s="89">
        <f>SUM(B425:B431)</f>
        <v>-214348835.06</v>
      </c>
      <c r="C432" s="89">
        <f>SUM(C425:C431)</f>
        <v>-215539024.19</v>
      </c>
      <c r="D432" s="89">
        <f>SUM(D426)</f>
        <v>-1190189.1299999952</v>
      </c>
      <c r="E432" s="88"/>
    </row>
    <row r="436" spans="1:4">
      <c r="A436" s="75" t="s">
        <v>75</v>
      </c>
    </row>
    <row r="438" spans="1:4" ht="30.75" customHeight="1">
      <c r="A438" s="82" t="s">
        <v>74</v>
      </c>
      <c r="B438" s="81" t="s">
        <v>9</v>
      </c>
      <c r="C438" s="12" t="s">
        <v>8</v>
      </c>
      <c r="D438" s="12" t="s">
        <v>7</v>
      </c>
    </row>
    <row r="439" spans="1:4">
      <c r="A439" s="87" t="s">
        <v>73</v>
      </c>
      <c r="B439" s="80"/>
      <c r="C439" s="80"/>
      <c r="D439" s="80"/>
    </row>
    <row r="440" spans="1:4">
      <c r="A440" s="87"/>
      <c r="B440" s="86"/>
      <c r="C440" s="86"/>
      <c r="D440" s="86"/>
    </row>
    <row r="441" spans="1:4">
      <c r="A441" s="21" t="s">
        <v>72</v>
      </c>
      <c r="B441" s="84"/>
      <c r="C441" s="84"/>
      <c r="D441" s="84"/>
    </row>
    <row r="442" spans="1:4">
      <c r="A442" s="85" t="s">
        <v>71</v>
      </c>
      <c r="B442" s="79">
        <v>1.92</v>
      </c>
      <c r="C442" s="79">
        <v>0</v>
      </c>
      <c r="D442" s="79">
        <f>+C442-B442</f>
        <v>-1.92</v>
      </c>
    </row>
    <row r="443" spans="1:4">
      <c r="A443" s="85" t="s">
        <v>70</v>
      </c>
      <c r="B443" s="79"/>
      <c r="C443" s="79">
        <v>0</v>
      </c>
      <c r="D443" s="79">
        <f>+C443-B443</f>
        <v>0</v>
      </c>
    </row>
    <row r="444" spans="1:4">
      <c r="A444" s="18" t="s">
        <v>69</v>
      </c>
      <c r="B444" s="79"/>
      <c r="C444" s="79"/>
      <c r="D444" s="79"/>
    </row>
    <row r="445" spans="1:4">
      <c r="A445" s="85" t="s">
        <v>68</v>
      </c>
      <c r="B445" s="79">
        <v>15719259.18</v>
      </c>
      <c r="C445" s="79">
        <v>13544305.529999999</v>
      </c>
      <c r="D445" s="79">
        <f>+C445-B445</f>
        <v>-2174953.6500000004</v>
      </c>
    </row>
    <row r="446" spans="1:4">
      <c r="A446" s="85" t="s">
        <v>67</v>
      </c>
      <c r="B446" s="84">
        <v>641022.81999999995</v>
      </c>
      <c r="C446" s="79">
        <v>6678.16</v>
      </c>
      <c r="D446" s="79">
        <f>+C446-B446</f>
        <v>-634344.65999999992</v>
      </c>
    </row>
    <row r="447" spans="1:4">
      <c r="A447" s="18"/>
      <c r="B447" s="79"/>
      <c r="C447" s="79"/>
      <c r="D447" s="79"/>
    </row>
    <row r="448" spans="1:4">
      <c r="A448" s="18"/>
      <c r="B448" s="79"/>
      <c r="C448" s="79"/>
      <c r="D448" s="79"/>
    </row>
    <row r="449" spans="1:6">
      <c r="A449" s="18"/>
      <c r="B449" s="79"/>
      <c r="C449" s="79"/>
      <c r="D449" s="79"/>
    </row>
    <row r="450" spans="1:6">
      <c r="A450" s="15"/>
      <c r="B450" s="77"/>
      <c r="C450" s="77"/>
      <c r="D450" s="77"/>
    </row>
    <row r="451" spans="1:6" ht="21.75" customHeight="1">
      <c r="B451" s="83">
        <f>SUM(B442:B447)</f>
        <v>16360283.92</v>
      </c>
      <c r="C451" s="83">
        <f>SUM(C442:C447)</f>
        <v>13550983.689999999</v>
      </c>
      <c r="D451" s="83">
        <f>SUM(D442:D449)</f>
        <v>-2809300.2300000004</v>
      </c>
    </row>
    <row r="454" spans="1:6" ht="24" customHeight="1">
      <c r="A454" s="82" t="s">
        <v>66</v>
      </c>
      <c r="B454" s="81" t="s">
        <v>7</v>
      </c>
      <c r="C454" s="12" t="s">
        <v>65</v>
      </c>
      <c r="D454" s="7"/>
    </row>
    <row r="455" spans="1:6">
      <c r="A455" s="21" t="s">
        <v>64</v>
      </c>
      <c r="B455" s="19"/>
      <c r="C455" s="80"/>
      <c r="D455" s="76"/>
    </row>
    <row r="456" spans="1:6">
      <c r="A456" s="18"/>
      <c r="B456" s="16"/>
      <c r="C456" s="79"/>
      <c r="D456" s="76"/>
    </row>
    <row r="457" spans="1:6">
      <c r="A457" s="18" t="s">
        <v>63</v>
      </c>
      <c r="B457" s="16"/>
      <c r="C457" s="79"/>
      <c r="D457" s="76"/>
    </row>
    <row r="458" spans="1:6">
      <c r="A458" s="18"/>
      <c r="B458" s="16"/>
      <c r="C458" s="79"/>
      <c r="D458" s="76"/>
    </row>
    <row r="459" spans="1:6">
      <c r="A459" s="18" t="s">
        <v>62</v>
      </c>
      <c r="B459" s="17" t="s">
        <v>5</v>
      </c>
      <c r="C459" s="79"/>
      <c r="D459" s="76"/>
    </row>
    <row r="460" spans="1:6">
      <c r="A460" s="18"/>
      <c r="B460" s="16"/>
      <c r="C460" s="79"/>
      <c r="D460" s="76"/>
    </row>
    <row r="461" spans="1:6">
      <c r="A461" s="18" t="s">
        <v>61</v>
      </c>
      <c r="B461" s="16"/>
      <c r="C461" s="79"/>
      <c r="D461" s="76"/>
      <c r="E461" s="7"/>
      <c r="F461" s="7"/>
    </row>
    <row r="462" spans="1:6">
      <c r="A462" s="15"/>
      <c r="B462" s="78"/>
      <c r="C462" s="77"/>
      <c r="D462" s="76"/>
      <c r="E462" s="7"/>
      <c r="F462" s="7"/>
    </row>
    <row r="463" spans="1:6" ht="18" customHeight="1">
      <c r="B463" s="12">
        <f>SUM(B461:B462)</f>
        <v>0</v>
      </c>
      <c r="C463" s="12"/>
      <c r="D463" s="7"/>
      <c r="E463" s="7"/>
      <c r="F463" s="7"/>
    </row>
    <row r="464" spans="1:6">
      <c r="E464" s="7"/>
      <c r="F464" s="7"/>
    </row>
    <row r="465" spans="1:6" ht="15">
      <c r="A465" t="s">
        <v>60</v>
      </c>
      <c r="E465" s="7"/>
      <c r="F465" s="7"/>
    </row>
    <row r="466" spans="1:6">
      <c r="E466" s="7"/>
      <c r="F466" s="7"/>
    </row>
    <row r="467" spans="1:6">
      <c r="E467" s="7"/>
      <c r="F467" s="7"/>
    </row>
    <row r="468" spans="1:6">
      <c r="A468" s="75" t="s">
        <v>59</v>
      </c>
      <c r="E468" s="7"/>
      <c r="F468" s="7"/>
    </row>
    <row r="469" spans="1:6" ht="12" customHeight="1">
      <c r="A469" s="75" t="s">
        <v>58</v>
      </c>
      <c r="E469" s="7"/>
      <c r="F469" s="7"/>
    </row>
    <row r="470" spans="1:6">
      <c r="A470" s="74"/>
      <c r="B470" s="74"/>
      <c r="C470" s="74"/>
      <c r="D470" s="74"/>
      <c r="E470" s="7"/>
      <c r="F470" s="7"/>
    </row>
    <row r="471" spans="1:6">
      <c r="A471" s="2"/>
      <c r="B471" s="2"/>
      <c r="C471" s="2"/>
      <c r="D471" s="2"/>
      <c r="E471" s="7"/>
      <c r="F471" s="7"/>
    </row>
    <row r="472" spans="1:6">
      <c r="A472" s="62" t="s">
        <v>57</v>
      </c>
      <c r="B472" s="61"/>
      <c r="C472" s="61"/>
      <c r="D472" s="60"/>
      <c r="E472" s="7"/>
      <c r="F472" s="7"/>
    </row>
    <row r="473" spans="1:6">
      <c r="A473" s="59" t="s">
        <v>56</v>
      </c>
      <c r="B473" s="58"/>
      <c r="C473" s="58"/>
      <c r="D473" s="57"/>
      <c r="E473" s="7"/>
      <c r="F473" s="32"/>
    </row>
    <row r="474" spans="1:6">
      <c r="A474" s="56" t="s">
        <v>40</v>
      </c>
      <c r="B474" s="55"/>
      <c r="C474" s="55"/>
      <c r="D474" s="54"/>
      <c r="E474" s="7"/>
      <c r="F474" s="32"/>
    </row>
    <row r="475" spans="1:6">
      <c r="A475" s="53" t="s">
        <v>55</v>
      </c>
      <c r="B475" s="52"/>
      <c r="D475" s="51">
        <v>32431401.259999998</v>
      </c>
      <c r="E475" s="7"/>
      <c r="F475" s="32"/>
    </row>
    <row r="476" spans="1:6">
      <c r="A476" s="35"/>
      <c r="B476" s="35"/>
      <c r="C476" s="7"/>
      <c r="E476" s="7"/>
      <c r="F476" s="32"/>
    </row>
    <row r="477" spans="1:6">
      <c r="A477" s="71" t="s">
        <v>54</v>
      </c>
      <c r="B477" s="71"/>
      <c r="C477" s="70"/>
      <c r="D477" s="69">
        <f>SUM(C477:C482)</f>
        <v>0</v>
      </c>
      <c r="E477" s="7"/>
      <c r="F477" s="7"/>
    </row>
    <row r="478" spans="1:6">
      <c r="A478" s="42" t="s">
        <v>53</v>
      </c>
      <c r="B478" s="42"/>
      <c r="C478" s="65">
        <v>0</v>
      </c>
      <c r="D478" s="68"/>
      <c r="E478" s="7"/>
      <c r="F478" s="7"/>
    </row>
    <row r="479" spans="1:6">
      <c r="A479" s="42" t="s">
        <v>52</v>
      </c>
      <c r="B479" s="42"/>
      <c r="C479" s="65">
        <v>0</v>
      </c>
      <c r="D479" s="68"/>
      <c r="E479" s="7"/>
      <c r="F479" s="7"/>
    </row>
    <row r="480" spans="1:6">
      <c r="A480" s="42" t="s">
        <v>51</v>
      </c>
      <c r="B480" s="42"/>
      <c r="C480" s="65">
        <v>0</v>
      </c>
      <c r="D480" s="68"/>
      <c r="E480" s="7"/>
      <c r="F480" s="7"/>
    </row>
    <row r="481" spans="1:6">
      <c r="A481" s="42" t="s">
        <v>50</v>
      </c>
      <c r="B481" s="42"/>
      <c r="C481" s="65"/>
      <c r="D481" s="68"/>
      <c r="E481" s="7"/>
      <c r="F481" s="7"/>
    </row>
    <row r="482" spans="1:6">
      <c r="A482" s="73" t="s">
        <v>49</v>
      </c>
      <c r="B482" s="72"/>
      <c r="C482" s="65">
        <v>0</v>
      </c>
      <c r="D482" s="68"/>
      <c r="E482" s="7"/>
      <c r="F482" s="7"/>
    </row>
    <row r="483" spans="1:6">
      <c r="A483" s="35"/>
      <c r="B483" s="35"/>
      <c r="C483" s="28"/>
      <c r="E483" s="28"/>
      <c r="F483" s="7"/>
    </row>
    <row r="484" spans="1:6">
      <c r="A484" s="71" t="s">
        <v>48</v>
      </c>
      <c r="B484" s="71"/>
      <c r="C484" s="70"/>
      <c r="D484" s="69">
        <f>SUM(C484:C488)</f>
        <v>32318601.920000002</v>
      </c>
      <c r="E484" s="7"/>
      <c r="F484" s="7"/>
    </row>
    <row r="485" spans="1:6">
      <c r="A485" s="42" t="s">
        <v>47</v>
      </c>
      <c r="B485" s="42"/>
      <c r="C485" s="65">
        <v>0</v>
      </c>
      <c r="D485" s="68"/>
      <c r="E485" s="7"/>
      <c r="F485" s="7"/>
    </row>
    <row r="486" spans="1:6">
      <c r="A486" s="42" t="s">
        <v>46</v>
      </c>
      <c r="B486" s="42"/>
      <c r="C486" s="65">
        <v>0</v>
      </c>
      <c r="D486" s="68"/>
      <c r="E486" s="7"/>
      <c r="F486" s="7"/>
    </row>
    <row r="487" spans="1:6">
      <c r="A487" s="42" t="s">
        <v>45</v>
      </c>
      <c r="B487" s="42"/>
      <c r="C487" s="65">
        <v>0</v>
      </c>
      <c r="D487" s="68"/>
      <c r="E487" s="28"/>
      <c r="F487" s="7"/>
    </row>
    <row r="488" spans="1:6">
      <c r="A488" s="67" t="s">
        <v>44</v>
      </c>
      <c r="B488" s="66"/>
      <c r="C488" s="65">
        <v>32318601.920000002</v>
      </c>
      <c r="D488" s="64"/>
      <c r="E488" s="7"/>
      <c r="F488" s="7"/>
    </row>
    <row r="489" spans="1:6">
      <c r="A489" s="35"/>
      <c r="B489" s="35"/>
      <c r="E489" s="7"/>
      <c r="F489" s="7"/>
    </row>
    <row r="490" spans="1:6">
      <c r="A490" s="63" t="s">
        <v>43</v>
      </c>
      <c r="B490" s="63"/>
      <c r="D490" s="33">
        <f>+D475+D477-D484</f>
        <v>112799.33999999613</v>
      </c>
      <c r="E490" s="28"/>
      <c r="F490" s="32"/>
    </row>
    <row r="491" spans="1:6">
      <c r="A491" s="2"/>
      <c r="B491" s="2"/>
      <c r="C491" s="2"/>
      <c r="D491" s="2"/>
      <c r="E491" s="40"/>
      <c r="F491" s="7"/>
    </row>
    <row r="492" spans="1:6">
      <c r="A492" s="2"/>
      <c r="B492" s="2"/>
      <c r="C492" s="2"/>
      <c r="D492" s="2"/>
      <c r="E492" s="40"/>
      <c r="F492" s="7"/>
    </row>
    <row r="493" spans="1:6">
      <c r="A493" s="62" t="s">
        <v>42</v>
      </c>
      <c r="B493" s="61"/>
      <c r="C493" s="61"/>
      <c r="D493" s="60"/>
      <c r="E493" s="7"/>
      <c r="F493" s="7"/>
    </row>
    <row r="494" spans="1:6">
      <c r="A494" s="59" t="s">
        <v>41</v>
      </c>
      <c r="B494" s="58"/>
      <c r="C494" s="58"/>
      <c r="D494" s="57"/>
      <c r="E494" s="40"/>
      <c r="F494" s="7"/>
    </row>
    <row r="495" spans="1:6">
      <c r="A495" s="56" t="s">
        <v>40</v>
      </c>
      <c r="B495" s="55"/>
      <c r="C495" s="55"/>
      <c r="D495" s="54"/>
      <c r="E495" s="7"/>
      <c r="F495" s="7"/>
    </row>
    <row r="496" spans="1:6">
      <c r="A496" s="53" t="s">
        <v>39</v>
      </c>
      <c r="B496" s="52"/>
      <c r="D496" s="51">
        <v>2916804.57</v>
      </c>
      <c r="E496" s="7"/>
      <c r="F496" s="7"/>
    </row>
    <row r="497" spans="1:7">
      <c r="A497" s="35"/>
      <c r="B497" s="35"/>
      <c r="E497" s="7"/>
      <c r="F497" s="7"/>
    </row>
    <row r="498" spans="1:7">
      <c r="A498" s="45" t="s">
        <v>38</v>
      </c>
      <c r="B498" s="45"/>
      <c r="C498" s="50"/>
      <c r="D498" s="43">
        <f>SUM(C498:C515)</f>
        <v>1700000</v>
      </c>
      <c r="E498" s="7"/>
      <c r="F498" s="7"/>
    </row>
    <row r="499" spans="1:7">
      <c r="A499" s="42" t="s">
        <v>37</v>
      </c>
      <c r="B499" s="42"/>
      <c r="C499" s="41">
        <v>0</v>
      </c>
      <c r="D499" s="36"/>
      <c r="E499" s="7"/>
      <c r="F499" s="7"/>
    </row>
    <row r="500" spans="1:7">
      <c r="A500" s="42" t="s">
        <v>36</v>
      </c>
      <c r="B500" s="42"/>
      <c r="C500" s="41">
        <v>0</v>
      </c>
      <c r="D500" s="36"/>
      <c r="E500" s="7"/>
      <c r="F500" s="7"/>
    </row>
    <row r="501" spans="1:7">
      <c r="A501" s="42" t="s">
        <v>35</v>
      </c>
      <c r="B501" s="42"/>
      <c r="C501" s="41">
        <v>0</v>
      </c>
      <c r="D501" s="36"/>
      <c r="E501" s="7"/>
      <c r="F501" s="7"/>
    </row>
    <row r="502" spans="1:7">
      <c r="A502" s="42" t="s">
        <v>34</v>
      </c>
      <c r="B502" s="42"/>
      <c r="C502" s="41">
        <v>0</v>
      </c>
      <c r="D502" s="36"/>
      <c r="E502" s="7"/>
      <c r="F502" s="7"/>
    </row>
    <row r="503" spans="1:7">
      <c r="A503" s="42" t="s">
        <v>33</v>
      </c>
      <c r="B503" s="42"/>
      <c r="C503" s="41">
        <v>0</v>
      </c>
      <c r="D503" s="36"/>
      <c r="E503" s="7"/>
      <c r="F503" s="32"/>
    </row>
    <row r="504" spans="1:7">
      <c r="A504" s="42" t="s">
        <v>32</v>
      </c>
      <c r="B504" s="42"/>
      <c r="C504" s="41">
        <v>0</v>
      </c>
      <c r="D504" s="36"/>
      <c r="E504" s="7"/>
      <c r="F504" s="7"/>
    </row>
    <row r="505" spans="1:7">
      <c r="A505" s="42" t="s">
        <v>31</v>
      </c>
      <c r="B505" s="42"/>
      <c r="C505" s="41">
        <v>0</v>
      </c>
      <c r="D505" s="36"/>
      <c r="E505" s="7"/>
      <c r="F505" s="32"/>
    </row>
    <row r="506" spans="1:7">
      <c r="A506" s="42" t="s">
        <v>30</v>
      </c>
      <c r="B506" s="42"/>
      <c r="C506" s="41">
        <v>0</v>
      </c>
      <c r="D506" s="36"/>
      <c r="E506" s="7"/>
      <c r="F506" s="7"/>
    </row>
    <row r="507" spans="1:7">
      <c r="A507" s="42" t="s">
        <v>29</v>
      </c>
      <c r="B507" s="42"/>
      <c r="C507" s="41">
        <v>0</v>
      </c>
      <c r="D507" s="36"/>
      <c r="E507" s="7"/>
      <c r="F507" s="32"/>
    </row>
    <row r="508" spans="1:7">
      <c r="A508" s="42" t="s">
        <v>28</v>
      </c>
      <c r="B508" s="42"/>
      <c r="C508" s="41">
        <v>0</v>
      </c>
      <c r="D508" s="36"/>
      <c r="E508" s="7"/>
      <c r="F508" s="32"/>
    </row>
    <row r="509" spans="1:7">
      <c r="A509" s="42" t="s">
        <v>27</v>
      </c>
      <c r="B509" s="42"/>
      <c r="C509" s="41">
        <v>0</v>
      </c>
      <c r="D509" s="36"/>
      <c r="E509" s="7"/>
      <c r="F509" s="32"/>
      <c r="G509" s="49"/>
    </row>
    <row r="510" spans="1:7">
      <c r="A510" s="42" t="s">
        <v>26</v>
      </c>
      <c r="B510" s="42"/>
      <c r="C510" s="41">
        <v>0</v>
      </c>
      <c r="D510" s="36"/>
      <c r="E510" s="28"/>
      <c r="F510" s="32"/>
      <c r="G510" s="49"/>
    </row>
    <row r="511" spans="1:7">
      <c r="A511" s="42" t="s">
        <v>25</v>
      </c>
      <c r="B511" s="42"/>
      <c r="C511" s="41">
        <v>0</v>
      </c>
      <c r="D511" s="36"/>
      <c r="E511" s="7"/>
      <c r="F511" s="48"/>
    </row>
    <row r="512" spans="1:7">
      <c r="A512" s="42" t="s">
        <v>24</v>
      </c>
      <c r="B512" s="42"/>
      <c r="C512" s="41">
        <v>0</v>
      </c>
      <c r="D512" s="36"/>
      <c r="E512" s="29"/>
      <c r="F512" s="7"/>
    </row>
    <row r="513" spans="1:6">
      <c r="A513" s="42" t="s">
        <v>23</v>
      </c>
      <c r="B513" s="42"/>
      <c r="C513" s="41">
        <v>0</v>
      </c>
      <c r="D513" s="36"/>
      <c r="E513" s="7"/>
      <c r="F513" s="7"/>
    </row>
    <row r="514" spans="1:6" ht="12.75" customHeight="1">
      <c r="A514" s="42" t="s">
        <v>22</v>
      </c>
      <c r="B514" s="42"/>
      <c r="C514" s="41">
        <v>0</v>
      </c>
      <c r="D514" s="36"/>
      <c r="E514" s="7"/>
      <c r="F514" s="7"/>
    </row>
    <row r="515" spans="1:6">
      <c r="A515" s="39" t="s">
        <v>21</v>
      </c>
      <c r="B515" s="38"/>
      <c r="C515" s="47">
        <v>1700000</v>
      </c>
      <c r="D515" s="36"/>
      <c r="E515" s="7"/>
      <c r="F515" s="7"/>
    </row>
    <row r="516" spans="1:6">
      <c r="A516" s="35"/>
      <c r="B516" s="35"/>
      <c r="C516" s="46"/>
      <c r="E516" s="7"/>
      <c r="F516" s="7"/>
    </row>
    <row r="517" spans="1:6">
      <c r="A517" s="45" t="s">
        <v>20</v>
      </c>
      <c r="B517" s="45"/>
      <c r="C517" s="44"/>
      <c r="D517" s="43">
        <f>SUM(C517:C524)</f>
        <v>86183.91</v>
      </c>
      <c r="E517" s="7"/>
      <c r="F517" s="7"/>
    </row>
    <row r="518" spans="1:6">
      <c r="A518" s="42" t="s">
        <v>19</v>
      </c>
      <c r="B518" s="42"/>
      <c r="C518" s="37">
        <v>86183.91</v>
      </c>
      <c r="D518" s="36"/>
      <c r="E518" s="7"/>
      <c r="F518" s="7"/>
    </row>
    <row r="519" spans="1:6">
      <c r="A519" s="42" t="s">
        <v>18</v>
      </c>
      <c r="B519" s="42"/>
      <c r="C519" s="41">
        <v>0</v>
      </c>
      <c r="D519" s="36"/>
      <c r="E519" s="7"/>
      <c r="F519" s="7"/>
    </row>
    <row r="520" spans="1:6">
      <c r="A520" s="42" t="s">
        <v>17</v>
      </c>
      <c r="B520" s="42"/>
      <c r="C520" s="41">
        <v>0</v>
      </c>
      <c r="D520" s="36"/>
      <c r="E520" s="32"/>
      <c r="F520" s="7"/>
    </row>
    <row r="521" spans="1:6">
      <c r="A521" s="42" t="s">
        <v>16</v>
      </c>
      <c r="B521" s="42"/>
      <c r="C521" s="41">
        <v>0</v>
      </c>
      <c r="D521" s="36"/>
      <c r="E521" s="7"/>
      <c r="F521" s="7"/>
    </row>
    <row r="522" spans="1:6">
      <c r="A522" s="42" t="s">
        <v>15</v>
      </c>
      <c r="B522" s="42"/>
      <c r="C522" s="41">
        <v>0</v>
      </c>
      <c r="D522" s="36"/>
      <c r="E522" s="28"/>
      <c r="F522" s="7"/>
    </row>
    <row r="523" spans="1:6">
      <c r="A523" s="42" t="s">
        <v>14</v>
      </c>
      <c r="B523" s="42"/>
      <c r="C523" s="41">
        <v>0</v>
      </c>
      <c r="D523" s="36"/>
      <c r="E523" s="40"/>
      <c r="F523" s="7"/>
    </row>
    <row r="524" spans="1:6">
      <c r="A524" s="39" t="s">
        <v>13</v>
      </c>
      <c r="B524" s="38"/>
      <c r="C524" s="37">
        <v>0</v>
      </c>
      <c r="D524" s="36"/>
      <c r="E524" s="7"/>
      <c r="F524" s="7"/>
    </row>
    <row r="525" spans="1:6">
      <c r="A525" s="35"/>
      <c r="B525" s="35"/>
      <c r="E525" s="7"/>
      <c r="F525" s="7"/>
    </row>
    <row r="526" spans="1:6">
      <c r="A526" s="34" t="s">
        <v>12</v>
      </c>
      <c r="D526" s="33">
        <f>+D496-D498+D517</f>
        <v>1302988.4799999997</v>
      </c>
      <c r="E526" s="32"/>
      <c r="F526" s="32"/>
    </row>
    <row r="527" spans="1:6">
      <c r="E527" s="31"/>
      <c r="F527" s="7"/>
    </row>
    <row r="528" spans="1:6">
      <c r="D528" s="30"/>
      <c r="E528" s="29"/>
      <c r="F528" s="7"/>
    </row>
    <row r="529" spans="1:6">
      <c r="E529" s="28"/>
      <c r="F529" s="7"/>
    </row>
    <row r="530" spans="1:6">
      <c r="E530" s="27"/>
      <c r="F530" s="7"/>
    </row>
    <row r="531" spans="1:6">
      <c r="E531" s="7"/>
      <c r="F531" s="7"/>
    </row>
    <row r="532" spans="1:6">
      <c r="A532" s="26" t="s">
        <v>11</v>
      </c>
      <c r="B532" s="26"/>
      <c r="C532" s="26"/>
      <c r="D532" s="26"/>
      <c r="E532" s="26"/>
      <c r="F532" s="7"/>
    </row>
    <row r="533" spans="1:6">
      <c r="A533" s="25"/>
      <c r="B533" s="25"/>
      <c r="C533" s="25"/>
      <c r="D533" s="25"/>
      <c r="E533" s="25"/>
      <c r="F533" s="7"/>
    </row>
    <row r="534" spans="1:6">
      <c r="A534" s="25"/>
      <c r="B534" s="25"/>
      <c r="C534" s="25"/>
      <c r="D534" s="25"/>
      <c r="E534" s="25"/>
      <c r="F534" s="7"/>
    </row>
    <row r="535" spans="1:6" ht="21" customHeight="1">
      <c r="A535" s="24" t="s">
        <v>10</v>
      </c>
      <c r="B535" s="23" t="s">
        <v>9</v>
      </c>
      <c r="C535" s="22" t="s">
        <v>8</v>
      </c>
      <c r="D535" s="22" t="s">
        <v>7</v>
      </c>
      <c r="E535" s="7"/>
      <c r="F535" s="7"/>
    </row>
    <row r="536" spans="1:6">
      <c r="A536" s="21" t="s">
        <v>6</v>
      </c>
      <c r="B536" s="20">
        <v>0</v>
      </c>
      <c r="C536" s="19"/>
      <c r="D536" s="19"/>
      <c r="E536" s="7"/>
      <c r="F536" s="7"/>
    </row>
    <row r="537" spans="1:6">
      <c r="A537" s="18"/>
      <c r="B537" s="17" t="s">
        <v>5</v>
      </c>
      <c r="C537" s="16"/>
      <c r="D537" s="16"/>
      <c r="E537" s="7"/>
      <c r="F537" s="7"/>
    </row>
    <row r="538" spans="1:6">
      <c r="A538" s="15"/>
      <c r="B538" s="14">
        <v>0</v>
      </c>
      <c r="C538" s="13">
        <v>0</v>
      </c>
      <c r="D538" s="13">
        <v>0</v>
      </c>
      <c r="E538" s="7"/>
      <c r="F538" s="7"/>
    </row>
    <row r="539" spans="1:6" ht="21" customHeight="1">
      <c r="B539" s="12">
        <f>SUM(B537:B538)</f>
        <v>0</v>
      </c>
      <c r="C539" s="12">
        <f>SUM(C537:C538)</f>
        <v>0</v>
      </c>
      <c r="D539" s="12">
        <f>SUM(D537:D538)</f>
        <v>0</v>
      </c>
      <c r="E539" s="7"/>
      <c r="F539" s="7"/>
    </row>
    <row r="540" spans="1:6">
      <c r="E540" s="7"/>
      <c r="F540" s="7"/>
    </row>
    <row r="541" spans="1:6">
      <c r="E541" s="7"/>
      <c r="F541" s="7"/>
    </row>
    <row r="542" spans="1:6">
      <c r="E542" s="7"/>
      <c r="F542" s="7"/>
    </row>
    <row r="543" spans="1:6">
      <c r="E543" s="7"/>
      <c r="F543" s="7"/>
    </row>
    <row r="544" spans="1:6">
      <c r="A544" s="11" t="s">
        <v>4</v>
      </c>
      <c r="E544" s="7"/>
      <c r="F544" s="7"/>
    </row>
    <row r="545" spans="1:6" ht="12" customHeight="1">
      <c r="E545" s="7"/>
      <c r="F545" s="7"/>
    </row>
    <row r="546" spans="1:6">
      <c r="B546" s="2"/>
      <c r="C546" s="2"/>
      <c r="D546" s="2"/>
    </row>
    <row r="547" spans="1:6">
      <c r="B547" s="2"/>
      <c r="C547" s="2"/>
      <c r="D547" s="2"/>
    </row>
    <row r="548" spans="1:6">
      <c r="B548" s="2"/>
      <c r="C548" s="2"/>
      <c r="D548" s="2"/>
    </row>
    <row r="549" spans="1:6">
      <c r="F549" s="7"/>
    </row>
    <row r="550" spans="1:6">
      <c r="A550" s="10"/>
      <c r="B550" s="2"/>
      <c r="C550" s="10"/>
      <c r="D550" s="10"/>
      <c r="E550" s="9"/>
      <c r="F550" s="9"/>
    </row>
    <row r="551" spans="1:6">
      <c r="A551" s="5" t="s">
        <v>3</v>
      </c>
      <c r="B551" s="2"/>
      <c r="C551" s="8" t="s">
        <v>2</v>
      </c>
      <c r="D551" s="8"/>
      <c r="E551" s="7"/>
      <c r="F551" s="6"/>
    </row>
    <row r="552" spans="1:6">
      <c r="A552" s="5" t="s">
        <v>1</v>
      </c>
      <c r="B552" s="2"/>
      <c r="C552" s="4" t="s">
        <v>0</v>
      </c>
      <c r="D552" s="4"/>
      <c r="E552" s="3"/>
      <c r="F552" s="3"/>
    </row>
    <row r="553" spans="1:6">
      <c r="A553" s="2"/>
      <c r="B553" s="2"/>
      <c r="C553" s="2"/>
      <c r="D553" s="2"/>
      <c r="E553" s="2"/>
      <c r="F553" s="2"/>
    </row>
    <row r="554" spans="1:6">
      <c r="A554" s="2"/>
      <c r="B554" s="2"/>
      <c r="C554" s="2"/>
      <c r="D554" s="2"/>
      <c r="E554" s="2"/>
      <c r="F554" s="2"/>
    </row>
    <row r="558" spans="1:6" ht="12.75" customHeight="1"/>
    <row r="561" ht="12.75" customHeight="1"/>
  </sheetData>
  <mergeCells count="67">
    <mergeCell ref="C224:D224"/>
    <mergeCell ref="C231:D231"/>
    <mergeCell ref="A2:K2"/>
    <mergeCell ref="A3:K3"/>
    <mergeCell ref="A4:K4"/>
    <mergeCell ref="A9:K9"/>
    <mergeCell ref="A470:D470"/>
    <mergeCell ref="C238:D238"/>
    <mergeCell ref="C245:D245"/>
    <mergeCell ref="C258:D258"/>
    <mergeCell ref="C292:D292"/>
    <mergeCell ref="C126:D126"/>
    <mergeCell ref="A532:E532"/>
    <mergeCell ref="A525:B525"/>
    <mergeCell ref="A482:B482"/>
    <mergeCell ref="A524:B524"/>
    <mergeCell ref="A515:B515"/>
    <mergeCell ref="A514:B514"/>
    <mergeCell ref="A523:B523"/>
    <mergeCell ref="A518:B518"/>
    <mergeCell ref="A511:B511"/>
    <mergeCell ref="A519:B519"/>
    <mergeCell ref="A497:B497"/>
    <mergeCell ref="A507:B507"/>
    <mergeCell ref="A474:D474"/>
    <mergeCell ref="A481:B481"/>
    <mergeCell ref="A490:B490"/>
    <mergeCell ref="A495:D495"/>
    <mergeCell ref="A513:B513"/>
    <mergeCell ref="A516:B516"/>
    <mergeCell ref="A508:B508"/>
    <mergeCell ref="A509:B509"/>
    <mergeCell ref="A510:B510"/>
    <mergeCell ref="A522:B522"/>
    <mergeCell ref="A517:B517"/>
    <mergeCell ref="A520:B520"/>
    <mergeCell ref="A521:B521"/>
    <mergeCell ref="C552:D552"/>
    <mergeCell ref="A493:D493"/>
    <mergeCell ref="A494:D494"/>
    <mergeCell ref="A496:B496"/>
    <mergeCell ref="A498:B498"/>
    <mergeCell ref="A499:B499"/>
    <mergeCell ref="A500:B500"/>
    <mergeCell ref="A501:B501"/>
    <mergeCell ref="A502:B502"/>
    <mergeCell ref="A503:B503"/>
    <mergeCell ref="A484:B484"/>
    <mergeCell ref="A485:B485"/>
    <mergeCell ref="A505:B505"/>
    <mergeCell ref="A506:B506"/>
    <mergeCell ref="A512:B512"/>
    <mergeCell ref="A486:B486"/>
    <mergeCell ref="A504:B504"/>
    <mergeCell ref="A487:B487"/>
    <mergeCell ref="A488:B488"/>
    <mergeCell ref="A489:B489"/>
    <mergeCell ref="C551:D551"/>
    <mergeCell ref="A472:D472"/>
    <mergeCell ref="A473:D473"/>
    <mergeCell ref="A475:B475"/>
    <mergeCell ref="A476:B476"/>
    <mergeCell ref="A477:B477"/>
    <mergeCell ref="A478:B478"/>
    <mergeCell ref="A479:B479"/>
    <mergeCell ref="A480:B480"/>
    <mergeCell ref="A483:B483"/>
  </mergeCells>
  <dataValidations count="4">
    <dataValidation allowBlank="1" showInputMessage="1" showErrorMessage="1" prompt="Especificar origen de dicho recurso: Federal, Estatal, Municipal, Particulares." sqref="C220 C234 C227"/>
    <dataValidation allowBlank="1" showInputMessage="1" showErrorMessage="1" prompt="Características cualitativas significativas que les impacten financieramente." sqref="C193:D193 D234 D227 D220"/>
    <dataValidation allowBlank="1" showInputMessage="1" showErrorMessage="1" prompt="Corresponde al número de la cuenta de acuerdo al Plan de Cuentas emitido por el CONAC (DOF 22/11/2010)." sqref="A193"/>
    <dataValidation allowBlank="1" showInputMessage="1" showErrorMessage="1" prompt="Saldo final del periodo que corresponde la cuenta pública presentada (mensual:  enero, febrero, marzo, etc.; trimestral: 1er, 2do, 3ro. o 4to.)." sqref="B193 B234 B227 B220"/>
  </dataValidations>
  <pageMargins left="0.46" right="0.70866141732283472" top="0.38" bottom="0.74803149606299213" header="0.31496062992125984" footer="0.31496062992125984"/>
  <pageSetup scale="2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2017-07-20T17:23:41Z</dcterms:created>
  <dcterms:modified xsi:type="dcterms:W3CDTF">2017-07-20T17:23:54Z</dcterms:modified>
</cp:coreProperties>
</file>