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F14"/>
  <c r="F12" s="1"/>
  <c r="G16"/>
  <c r="H16"/>
  <c r="G17"/>
  <c r="H17" s="1"/>
  <c r="D18"/>
  <c r="G18"/>
  <c r="H18" s="1"/>
  <c r="D19"/>
  <c r="G19" s="1"/>
  <c r="H19" s="1"/>
  <c r="D20"/>
  <c r="G20" s="1"/>
  <c r="H20" s="1"/>
  <c r="D21"/>
  <c r="G21" s="1"/>
  <c r="D22"/>
  <c r="G22" s="1"/>
  <c r="E24"/>
  <c r="E12" s="1"/>
  <c r="F24"/>
  <c r="D26"/>
  <c r="G26" s="1"/>
  <c r="H26" s="1"/>
  <c r="G27"/>
  <c r="H27" s="1"/>
  <c r="H28"/>
  <c r="G29"/>
  <c r="H29"/>
  <c r="H30"/>
  <c r="G31"/>
  <c r="H31"/>
  <c r="H32"/>
  <c r="D33"/>
  <c r="G33" s="1"/>
  <c r="H33" s="1"/>
  <c r="D34"/>
  <c r="G34" s="1"/>
  <c r="K34" l="1"/>
  <c r="H34"/>
  <c r="K21"/>
  <c r="H21"/>
  <c r="K22"/>
  <c r="H22"/>
  <c r="D24"/>
  <c r="G24" s="1"/>
  <c r="H24" s="1"/>
  <c r="D14"/>
  <c r="G14" l="1"/>
  <c r="H14" s="1"/>
  <c r="D12"/>
  <c r="G12" s="1"/>
  <c r="H12" s="1"/>
</calcChain>
</file>

<file path=xl/sharedStrings.xml><?xml version="1.0" encoding="utf-8"?>
<sst xmlns="http://schemas.openxmlformats.org/spreadsheetml/2006/main" count="39" uniqueCount="38">
  <si>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</si>
  <si>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</si>
  <si>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</si>
  <si>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</si>
  <si>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</si>
  <si>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</si>
  <si>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</si>
  <si>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</si>
  <si>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</si>
  <si>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</si>
  <si>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</si>
  <si>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</si>
  <si>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</si>
  <si>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</si>
  <si>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</si>
  <si>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</si>
  <si>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</si>
  <si>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</si>
  <si>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</si>
  <si>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</si>
  <si>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</si>
  <si>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</si>
  <si>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</si>
  <si>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</si>
  <si>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</si>
  <si>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</si>
  <si>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</si>
  <si>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</si>
  <si>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</si>
  <si>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</si>
  <si>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</si>
  <si>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</si>
  <si>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</si>
  <si>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</si>
  <si>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</si>
  <si>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</si>
  <si>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 2018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</si>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</sst>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/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3" fontId="7" fillId="11" borderId="0" xfId="0" applyNumberFormat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2978677.77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topLeftCell="A22" zoomScale="85" zoomScaleNormal="85" workbookViewId="0">
      <selection activeCell="D40" sqref="D40"/>
    </sheetView>
  </sheetViews>
  <sheetFormatPr baseColWidth="10" defaultColWidth="11.42578125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>
      <c r="A2" s="71"/>
      <c r="B2" s="69"/>
      <c r="C2" s="70" t="s">
        <v>37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>
      <c r="A3" s="72" t="s">
        <v>36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>
      <c r="A4" s="71"/>
      <c r="B4" s="69"/>
      <c r="C4" s="70" t="s">
        <v>35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>
      <c r="A5" s="67"/>
      <c r="B5" s="66"/>
      <c r="C5" s="66" t="s">
        <v>34</v>
      </c>
      <c r="D5" s="64" t="s">
        <v>33</v>
      </c>
      <c r="E5" s="64"/>
      <c r="F5" s="64"/>
      <c r="G5" s="65"/>
      <c r="H5" s="64"/>
      <c r="I5" s="63"/>
    </row>
    <row r="6" spans="1:11" s="3" customFormat="1" ht="6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>
      <c r="A8" s="62"/>
      <c r="B8" s="61" t="s">
        <v>32</v>
      </c>
      <c r="C8" s="61"/>
      <c r="D8" s="60" t="s">
        <v>31</v>
      </c>
      <c r="E8" s="60" t="s">
        <v>30</v>
      </c>
      <c r="F8" s="59" t="s">
        <v>29</v>
      </c>
      <c r="G8" s="59" t="s">
        <v>28</v>
      </c>
      <c r="H8" s="59" t="s">
        <v>27</v>
      </c>
      <c r="I8" s="58"/>
    </row>
    <row r="9" spans="1:11" s="52" customFormat="1">
      <c r="A9" s="57"/>
      <c r="B9" s="56"/>
      <c r="C9" s="56"/>
      <c r="D9" s="55">
        <v>1</v>
      </c>
      <c r="E9" s="55">
        <v>2</v>
      </c>
      <c r="F9" s="54">
        <v>3</v>
      </c>
      <c r="G9" s="54" t="s">
        <v>26</v>
      </c>
      <c r="H9" s="54" t="s">
        <v>25</v>
      </c>
      <c r="I9" s="53"/>
    </row>
    <row r="10" spans="1:11" s="3" customFormat="1" ht="3" customHeight="1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>
      <c r="A12" s="44"/>
      <c r="B12" s="45" t="s">
        <v>24</v>
      </c>
      <c r="C12" s="45"/>
      <c r="D12" s="41">
        <f>+D14+D24</f>
        <v>14693755.530000001</v>
      </c>
      <c r="E12" s="41">
        <f>+E14+E24</f>
        <v>80372150.039999992</v>
      </c>
      <c r="F12" s="41">
        <f>+F14+F24</f>
        <v>87825318.519999996</v>
      </c>
      <c r="G12" s="41">
        <f>+D12+E12-F12</f>
        <v>7240587.049999997</v>
      </c>
      <c r="H12" s="41">
        <f>+G12-D12</f>
        <v>-7453168.4800000042</v>
      </c>
      <c r="I12" s="42"/>
      <c r="J12" s="1"/>
      <c r="K12" s="1"/>
    </row>
    <row r="13" spans="1:11" s="3" customFormat="1" ht="5.0999999999999996" customHeight="1">
      <c r="A13" s="44"/>
      <c r="B13" s="43"/>
      <c r="C13" s="43"/>
      <c r="D13" s="41"/>
      <c r="E13" s="41"/>
      <c r="F13" s="41"/>
      <c r="G13" s="41">
        <f>+D13+E13-F13</f>
        <v>0</v>
      </c>
      <c r="H13" s="41"/>
      <c r="I13" s="42"/>
      <c r="J13" s="1"/>
      <c r="K13" s="1"/>
    </row>
    <row r="14" spans="1:11" s="3" customFormat="1">
      <c r="A14" s="40"/>
      <c r="B14" s="39" t="s">
        <v>23</v>
      </c>
      <c r="C14" s="39"/>
      <c r="D14" s="38">
        <f>SUM(D16:D22)</f>
        <v>11779054.720000001</v>
      </c>
      <c r="E14" s="38">
        <f>SUM(E16:E22)</f>
        <v>75206748.719999999</v>
      </c>
      <c r="F14" s="38">
        <f>SUM(F16:F22)</f>
        <v>84007125.670000002</v>
      </c>
      <c r="G14" s="41">
        <f>+D14+E14-F14</f>
        <v>2978677.7699999958</v>
      </c>
      <c r="H14" s="38">
        <f>+G14-D14</f>
        <v>-8800376.9500000048</v>
      </c>
      <c r="I14" s="37"/>
      <c r="J14" s="1"/>
      <c r="K14" s="26"/>
    </row>
    <row r="15" spans="1:11" s="3" customFormat="1" ht="5.0999999999999996" customHeight="1">
      <c r="A15" s="31"/>
      <c r="B15" s="36"/>
      <c r="C15" s="36"/>
      <c r="D15" s="28"/>
      <c r="E15" s="28"/>
      <c r="F15" s="28"/>
      <c r="G15" s="28"/>
      <c r="H15" s="28"/>
      <c r="I15" s="27"/>
      <c r="J15" s="1"/>
      <c r="K15" s="26"/>
    </row>
    <row r="16" spans="1:11" s="3" customFormat="1" ht="19.5" customHeight="1">
      <c r="A16" s="31"/>
      <c r="B16" s="34" t="s">
        <v>22</v>
      </c>
      <c r="C16" s="34"/>
      <c r="D16" s="33">
        <v>8930803.4600000009</v>
      </c>
      <c r="E16" s="33">
        <v>73719813.920000002</v>
      </c>
      <c r="F16" s="33">
        <v>79671939.609999999</v>
      </c>
      <c r="G16" s="32">
        <f>+D16+E16-F16</f>
        <v>2978677.7699999958</v>
      </c>
      <c r="H16" s="32">
        <f>+G16-D16</f>
        <v>-5952125.6900000051</v>
      </c>
      <c r="I16" s="27"/>
      <c r="J16" s="1"/>
      <c r="K16" s="26"/>
    </row>
    <row r="17" spans="1:14" s="3" customFormat="1" ht="19.5" customHeight="1">
      <c r="A17" s="31"/>
      <c r="B17" s="34" t="s">
        <v>21</v>
      </c>
      <c r="C17" s="34"/>
      <c r="D17" s="33">
        <v>2848251.26</v>
      </c>
      <c r="E17" s="33">
        <v>0</v>
      </c>
      <c r="F17" s="33">
        <v>2848251.26</v>
      </c>
      <c r="G17" s="32">
        <f>+D17+E17-F17</f>
        <v>0</v>
      </c>
      <c r="H17" s="32">
        <f>+G17-D17</f>
        <v>-2848251.26</v>
      </c>
      <c r="I17" s="27"/>
      <c r="J17" s="1"/>
      <c r="K17" s="26"/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26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N19" s="3" t="s">
        <v>16</v>
      </c>
    </row>
    <row r="20" spans="1:14" s="3" customFormat="1" ht="19.5" customHeight="1">
      <c r="A20" s="31"/>
      <c r="B20" s="34" t="s">
        <v>18</v>
      </c>
      <c r="C20" s="34"/>
      <c r="D20" s="33">
        <f>+[1]ESF!E20</f>
        <v>0</v>
      </c>
      <c r="E20" s="33">
        <v>1486934.8</v>
      </c>
      <c r="F20" s="33">
        <v>1486934.8</v>
      </c>
      <c r="G20" s="32">
        <f>+D20+E20-F20</f>
        <v>0</v>
      </c>
      <c r="H20" s="32">
        <f>+G20-D20</f>
        <v>0</v>
      </c>
      <c r="I20" s="27"/>
      <c r="J20" s="1"/>
      <c r="K20" s="26"/>
    </row>
    <row r="21" spans="1:14" s="3" customFormat="1" ht="19.5" customHeight="1">
      <c r="A21" s="31"/>
      <c r="B21" s="34" t="s">
        <v>17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3" t="s">
        <v>16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40"/>
      <c r="B24" s="39" t="s">
        <v>14</v>
      </c>
      <c r="C24" s="39"/>
      <c r="D24" s="38">
        <f>SUM(D26:D34)</f>
        <v>2914700.81</v>
      </c>
      <c r="E24" s="38">
        <f>SUM(E26:E34)</f>
        <v>5165401.32</v>
      </c>
      <c r="F24" s="38">
        <f>SUM(F26:F34)</f>
        <v>3818192.85</v>
      </c>
      <c r="G24" s="38">
        <f>+D24+E24-F24</f>
        <v>4261909.2800000012</v>
      </c>
      <c r="H24" s="38">
        <f>+G24-D24</f>
        <v>1347208.4700000011</v>
      </c>
      <c r="I24" s="37"/>
      <c r="K24" s="26"/>
    </row>
    <row r="25" spans="1:14" ht="5.0999999999999996" customHeight="1">
      <c r="A25" s="31"/>
      <c r="B25" s="36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57700</v>
      </c>
      <c r="E27" s="33">
        <v>2792785.51</v>
      </c>
      <c r="F27" s="33">
        <v>195379.6</v>
      </c>
      <c r="G27" s="32">
        <f>+D27+E27-F27</f>
        <v>2655105.9099999997</v>
      </c>
      <c r="H27" s="32">
        <f>+G27-D27</f>
        <v>2597405.9099999997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3968074</v>
      </c>
      <c r="E29" s="33">
        <v>0</v>
      </c>
      <c r="F29" s="33">
        <v>3323162</v>
      </c>
      <c r="G29" s="32">
        <f>+D29+E29-F29</f>
        <v>644912</v>
      </c>
      <c r="H29" s="32">
        <f>+G29-D29</f>
        <v>-3323162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-2811091.48</v>
      </c>
      <c r="E31" s="33">
        <v>2372615.81</v>
      </c>
      <c r="F31" s="33">
        <v>206436.33</v>
      </c>
      <c r="G31" s="32">
        <f>+D31+E31-F31</f>
        <v>-644911.99999999988</v>
      </c>
      <c r="H31" s="32">
        <f>+E31-F31</f>
        <v>2166179.48</v>
      </c>
      <c r="I31" s="27"/>
      <c r="K31" s="35"/>
    </row>
    <row r="32" spans="1:14" ht="19.5" customHeight="1">
      <c r="A32" s="31"/>
      <c r="B32" s="34" t="s">
        <v>7</v>
      </c>
      <c r="C32" s="34"/>
      <c r="D32" s="33">
        <v>1700018.29</v>
      </c>
      <c r="E32" s="33">
        <v>0</v>
      </c>
      <c r="F32" s="33">
        <v>18.29</v>
      </c>
      <c r="G32" s="32">
        <v>1700000</v>
      </c>
      <c r="H32" s="32">
        <f>+G32-D32</f>
        <v>-18.290000000037253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93196.63</v>
      </c>
      <c r="G33" s="32">
        <f>+D33+E33-F33</f>
        <v>-93196.63</v>
      </c>
      <c r="H33" s="32">
        <f>+G33-D33</f>
        <v>-93196.63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4">
    <mergeCell ref="B41:C41"/>
    <mergeCell ref="B42:C42"/>
    <mergeCell ref="B33:C33"/>
    <mergeCell ref="B34:C34"/>
    <mergeCell ref="A36:I36"/>
    <mergeCell ref="B38:H38"/>
    <mergeCell ref="B40:C40"/>
    <mergeCell ref="E41:G41"/>
    <mergeCell ref="B26:C26"/>
    <mergeCell ref="B27:C27"/>
    <mergeCell ref="B28:C28"/>
    <mergeCell ref="B29:C29"/>
    <mergeCell ref="B30:C30"/>
    <mergeCell ref="B31:C31"/>
    <mergeCell ref="B8:C9"/>
    <mergeCell ref="A10:I10"/>
    <mergeCell ref="A11:I11"/>
    <mergeCell ref="B12:C12"/>
    <mergeCell ref="B32:C32"/>
    <mergeCell ref="B19:C19"/>
    <mergeCell ref="B20:C20"/>
    <mergeCell ref="B21:C21"/>
    <mergeCell ref="B22:C22"/>
    <mergeCell ref="B24:C24"/>
    <mergeCell ref="B14:C14"/>
    <mergeCell ref="C1:G1"/>
    <mergeCell ref="C2:G2"/>
    <mergeCell ref="B18:C18"/>
    <mergeCell ref="C4:G4"/>
    <mergeCell ref="A6:I6"/>
    <mergeCell ref="A7:I7"/>
    <mergeCell ref="B16:C16"/>
    <mergeCell ref="B17:C17"/>
    <mergeCell ref="A3:H3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2019-01-07T17:32:02Z</dcterms:created>
  <dcterms:modified xsi:type="dcterms:W3CDTF">2019-01-07T17:32:15Z</dcterms:modified>
</cp:coreProperties>
</file>