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EFE" sheetId="1" r:id="rId1"/>
  </sheets>
  <externalReferences>
    <externalReference r:id="rId2"/>
  </externalReferences>
  <definedNames>
    <definedName name="_xlnm.Print_Area" localSheetId="0">EFE!$A$1:$Q$54</definedName>
  </definedNames>
  <calcPr calcId="125725"/>
</workbook>
</file>

<file path=xl/calcChain.xml><?xml version="1.0" encoding="utf-8"?>
<calcChain xmlns="http://schemas.openxmlformats.org/spreadsheetml/2006/main">
  <c r="H46" i="1"/>
  <c r="P35"/>
  <c r="P34" s="1"/>
  <c r="O35"/>
  <c r="O34" s="1"/>
  <c r="H34"/>
  <c r="G34"/>
  <c r="G27" s="1"/>
  <c r="G48" s="1"/>
  <c r="H30"/>
  <c r="P29"/>
  <c r="P28" s="1"/>
  <c r="O29"/>
  <c r="H29"/>
  <c r="O28"/>
  <c r="H28"/>
  <c r="H25"/>
  <c r="H23"/>
  <c r="P21"/>
  <c r="P19" s="1"/>
  <c r="O19"/>
  <c r="P16"/>
  <c r="P14"/>
  <c r="P23" s="1"/>
  <c r="O14"/>
  <c r="O23" s="1"/>
  <c r="G14"/>
  <c r="H27" l="1"/>
  <c r="P40"/>
  <c r="H14"/>
  <c r="H48" s="1"/>
  <c r="O40"/>
  <c r="O43" s="1"/>
  <c r="O48" s="1"/>
  <c r="O49" s="1"/>
  <c r="P43" l="1"/>
  <c r="P48" s="1"/>
</calcChain>
</file>

<file path=xl/sharedStrings.xml><?xml version="1.0" encoding="utf-8"?>
<sst xmlns="http://schemas.openxmlformats.org/spreadsheetml/2006/main" count="64" uniqueCount="55">
  <si>
    <t>ESTADOS DE FLUJOS DE EFECTIVO</t>
  </si>
  <si>
    <t>Al 30 de Junio del 2017</t>
  </si>
  <si>
    <t>(Pesos)</t>
  </si>
  <si>
    <t>Ente Público:</t>
  </si>
  <si>
    <t>FIDEICOMISO ALIANZA PARA EL CAMPO "ALCAMPO"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</si>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</sst>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222222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96">
    <xf numFmtId="0" fontId="0" fillId="0" borderId="0" xfId="0"/>
    <xf numFmtId="0" fontId="3" fillId="11" borderId="0" xfId="0" applyFont="1" applyFill="1" applyBorder="1"/>
    <xf numFmtId="0" fontId="5" fillId="11" borderId="0" xfId="2" applyFont="1" applyFill="1" applyBorder="1" applyAlignment="1"/>
    <xf numFmtId="0" fontId="5" fillId="11" borderId="0" xfId="2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/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Continuous"/>
    </xf>
    <xf numFmtId="0" fontId="3" fillId="12" borderId="0" xfId="0" applyFont="1" applyFill="1" applyBorder="1" applyAlignment="1">
      <alignment horizontal="centerContinuous"/>
    </xf>
    <xf numFmtId="0" fontId="5" fillId="12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12" borderId="0" xfId="3" applyNumberFormat="1" applyFont="1" applyFill="1" applyBorder="1" applyAlignment="1">
      <alignment horizontal="centerContinuous" vertical="center"/>
    </xf>
    <xf numFmtId="0" fontId="5" fillId="12" borderId="0" xfId="0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horizontal="right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5" fillId="0" borderId="0" xfId="2" applyFont="1" applyFill="1" applyBorder="1" applyAlignment="1">
      <alignment horizontal="center" vertical="top"/>
    </xf>
    <xf numFmtId="0" fontId="5" fillId="12" borderId="0" xfId="2" applyFont="1" applyFill="1" applyBorder="1" applyAlignment="1">
      <alignment horizontal="center" vertical="top"/>
    </xf>
    <xf numFmtId="0" fontId="3" fillId="0" borderId="0" xfId="0" applyFont="1" applyFill="1" applyBorder="1"/>
    <xf numFmtId="0" fontId="4" fillId="12" borderId="0" xfId="2" applyFont="1" applyFill="1" applyBorder="1" applyAlignment="1">
      <alignment horizontal="centerContinuous" vertical="center"/>
    </xf>
    <xf numFmtId="0" fontId="4" fillId="0" borderId="0" xfId="2" applyFont="1" applyFill="1" applyBorder="1" applyAlignment="1">
      <alignment horizontal="center" vertical="top"/>
    </xf>
    <xf numFmtId="0" fontId="4" fillId="12" borderId="0" xfId="2" applyFont="1" applyFill="1" applyBorder="1" applyAlignment="1">
      <alignment horizontal="center" vertical="top"/>
    </xf>
    <xf numFmtId="0" fontId="6" fillId="11" borderId="3" xfId="0" applyFont="1" applyFill="1" applyBorder="1" applyAlignment="1">
      <alignment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165" fontId="7" fillId="11" borderId="4" xfId="1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vertical="center"/>
    </xf>
    <xf numFmtId="0" fontId="4" fillId="11" borderId="5" xfId="0" applyFont="1" applyFill="1" applyBorder="1"/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top"/>
    </xf>
    <xf numFmtId="0" fontId="4" fillId="12" borderId="0" xfId="2" applyFont="1" applyFill="1" applyBorder="1" applyAlignment="1">
      <alignment vertical="top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0" fontId="5" fillId="12" borderId="0" xfId="2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3" fontId="4" fillId="12" borderId="0" xfId="2" applyNumberFormat="1" applyFont="1" applyFill="1" applyBorder="1" applyAlignment="1">
      <alignment vertical="top"/>
    </xf>
    <xf numFmtId="43" fontId="5" fillId="0" borderId="0" xfId="1" applyFont="1" applyFill="1" applyBorder="1" applyAlignment="1">
      <alignment vertical="top"/>
    </xf>
    <xf numFmtId="43" fontId="5" fillId="12" borderId="0" xfId="1" applyFont="1" applyFill="1" applyBorder="1" applyAlignment="1">
      <alignment vertical="top"/>
    </xf>
    <xf numFmtId="0" fontId="4" fillId="12" borderId="0" xfId="2" applyFont="1" applyFill="1" applyBorder="1" applyAlignment="1">
      <alignment horizontal="left" vertical="top" wrapText="1"/>
    </xf>
    <xf numFmtId="43" fontId="4" fillId="0" borderId="0" xfId="1" applyFont="1" applyFill="1" applyBorder="1" applyAlignment="1" applyProtection="1">
      <alignment vertical="top"/>
      <protection locked="0"/>
    </xf>
    <xf numFmtId="43" fontId="4" fillId="12" borderId="0" xfId="1" applyFont="1" applyFill="1" applyBorder="1" applyAlignment="1" applyProtection="1">
      <alignment vertical="top"/>
      <protection locked="0"/>
    </xf>
    <xf numFmtId="0" fontId="4" fillId="12" borderId="0" xfId="2" applyFont="1" applyFill="1" applyBorder="1" applyAlignment="1">
      <alignment horizontal="left" vertical="top"/>
    </xf>
    <xf numFmtId="0" fontId="4" fillId="12" borderId="0" xfId="2" applyFont="1" applyFill="1" applyBorder="1" applyAlignment="1">
      <alignment horizontal="left" vertical="top"/>
    </xf>
    <xf numFmtId="43" fontId="3" fillId="0" borderId="0" xfId="1" applyFont="1" applyFill="1"/>
    <xf numFmtId="43" fontId="3" fillId="12" borderId="0" xfId="1" applyFont="1" applyFill="1"/>
    <xf numFmtId="43" fontId="8" fillId="12" borderId="0" xfId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horizontal="left" vertical="top"/>
    </xf>
    <xf numFmtId="43" fontId="3" fillId="12" borderId="0" xfId="0" applyNumberFormat="1" applyFont="1" applyFill="1"/>
    <xf numFmtId="0" fontId="3" fillId="12" borderId="0" xfId="0" applyFont="1" applyFill="1" applyBorder="1" applyAlignment="1">
      <alignment horizontal="left" vertical="top"/>
    </xf>
    <xf numFmtId="43" fontId="4" fillId="0" borderId="0" xfId="1" applyFont="1" applyFill="1" applyBorder="1" applyAlignment="1">
      <alignment vertical="top"/>
    </xf>
    <xf numFmtId="43" fontId="4" fillId="12" borderId="0" xfId="1" applyFont="1" applyFill="1" applyBorder="1" applyAlignment="1">
      <alignment vertical="top"/>
    </xf>
    <xf numFmtId="43" fontId="3" fillId="0" borderId="0" xfId="1" applyFont="1" applyFill="1" applyBorder="1"/>
    <xf numFmtId="43" fontId="3" fillId="12" borderId="0" xfId="1" applyFont="1" applyFill="1" applyBorder="1"/>
    <xf numFmtId="43" fontId="3" fillId="12" borderId="0" xfId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horizontal="left" vertical="top" wrapText="1"/>
    </xf>
    <xf numFmtId="43" fontId="5" fillId="0" borderId="0" xfId="1" applyFont="1" applyFill="1" applyBorder="1" applyAlignment="1">
      <alignment horizontal="right" vertical="top" wrapText="1"/>
    </xf>
    <xf numFmtId="43" fontId="5" fillId="12" borderId="0" xfId="1" applyFont="1" applyFill="1" applyBorder="1" applyAlignment="1">
      <alignment horizontal="right" vertical="top" wrapText="1"/>
    </xf>
    <xf numFmtId="43" fontId="7" fillId="12" borderId="0" xfId="1" applyFont="1" applyFill="1" applyBorder="1" applyAlignment="1">
      <alignment horizontal="right" vertical="top" wrapText="1"/>
    </xf>
    <xf numFmtId="0" fontId="3" fillId="12" borderId="6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wrapText="1"/>
    </xf>
    <xf numFmtId="0" fontId="3" fillId="12" borderId="0" xfId="0" applyFont="1" applyFill="1" applyAlignment="1">
      <alignment horizontal="left" wrapText="1"/>
    </xf>
    <xf numFmtId="43" fontId="3" fillId="0" borderId="0" xfId="1" applyFont="1" applyFill="1" applyAlignment="1">
      <alignment horizontal="right" wrapText="1"/>
    </xf>
    <xf numFmtId="43" fontId="3" fillId="12" borderId="0" xfId="1" applyFont="1" applyFill="1" applyAlignment="1">
      <alignment horizontal="left" wrapText="1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5" fillId="12" borderId="2" xfId="2" applyFont="1" applyFill="1" applyBorder="1" applyAlignment="1">
      <alignment vertical="top"/>
    </xf>
    <xf numFmtId="3" fontId="4" fillId="0" borderId="2" xfId="2" applyNumberFormat="1" applyFont="1" applyFill="1" applyBorder="1" applyAlignment="1">
      <alignment vertical="top"/>
    </xf>
    <xf numFmtId="3" fontId="4" fillId="12" borderId="2" xfId="2" applyNumberFormat="1" applyFont="1" applyFill="1" applyBorder="1" applyAlignment="1">
      <alignment vertical="top"/>
    </xf>
    <xf numFmtId="0" fontId="3" fillId="12" borderId="2" xfId="0" applyFont="1" applyFill="1" applyBorder="1"/>
    <xf numFmtId="43" fontId="3" fillId="0" borderId="2" xfId="1" applyFont="1" applyFill="1" applyBorder="1"/>
    <xf numFmtId="0" fontId="3" fillId="12" borderId="9" xfId="0" applyFont="1" applyFill="1" applyBorder="1"/>
    <xf numFmtId="43" fontId="3" fillId="0" borderId="0" xfId="0" applyNumberFormat="1" applyFont="1" applyFill="1" applyBorder="1" applyAlignment="1">
      <alignment vertical="top"/>
    </xf>
    <xf numFmtId="43" fontId="3" fillId="12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8" fillId="0" borderId="0" xfId="0" applyNumberFormat="1" applyFont="1" applyFill="1" applyAlignment="1">
      <alignment horizontal="center"/>
    </xf>
    <xf numFmtId="0" fontId="4" fillId="12" borderId="0" xfId="0" applyFont="1" applyFill="1" applyBorder="1"/>
    <xf numFmtId="43" fontId="4" fillId="12" borderId="0" xfId="1" applyFont="1" applyFill="1" applyBorder="1"/>
    <xf numFmtId="0" fontId="4" fillId="0" borderId="0" xfId="0" applyFont="1" applyFill="1" applyBorder="1" applyAlignment="1">
      <alignment vertical="center"/>
    </xf>
    <xf numFmtId="43" fontId="3" fillId="12" borderId="0" xfId="0" applyNumberFormat="1" applyFont="1" applyFill="1" applyBorder="1"/>
    <xf numFmtId="4" fontId="10" fillId="0" borderId="0" xfId="0" applyNumberFormat="1" applyFont="1"/>
    <xf numFmtId="43" fontId="3" fillId="0" borderId="0" xfId="0" applyNumberFormat="1" applyFont="1" applyFill="1"/>
    <xf numFmtId="43" fontId="4" fillId="12" borderId="0" xfId="0" applyNumberFormat="1" applyFont="1" applyFill="1" applyAlignment="1">
      <alignment horizontal="center" wrapText="1"/>
    </xf>
    <xf numFmtId="0" fontId="4" fillId="12" borderId="0" xfId="0" applyFont="1" applyFill="1" applyAlignment="1">
      <alignment horizontal="center" wrapText="1"/>
    </xf>
    <xf numFmtId="43" fontId="3" fillId="12" borderId="0" xfId="1" applyFont="1" applyFill="1" applyBorder="1" applyAlignment="1">
      <alignment vertical="top"/>
    </xf>
    <xf numFmtId="0" fontId="3" fillId="0" borderId="0" xfId="0" applyFont="1" applyFill="1"/>
    <xf numFmtId="43" fontId="3" fillId="0" borderId="0" xfId="1" applyFont="1" applyFill="1" applyBorder="1" applyAlignment="1">
      <alignment vertical="top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INFORMACION%20FINANCIERA/01%20CONTABILIDAD%20GUBERNAMENTAL/ESTADOS%20FINANCIEROS%20PARA%20CONTABILIDAD%20GUBERNAMENTAL/2017/06%20JUNIO/06%20Estados%20Financieros%20Cuenta%20Publica%20JUN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>
        <row r="12">
          <cell r="J12">
            <v>2692561.17</v>
          </cell>
        </row>
        <row r="13">
          <cell r="J13">
            <v>1743715.38</v>
          </cell>
        </row>
        <row r="14">
          <cell r="J14">
            <v>16985981.73</v>
          </cell>
        </row>
        <row r="19">
          <cell r="I19">
            <v>121849837.86000001</v>
          </cell>
          <cell r="J19">
            <v>417502711.16000003</v>
          </cell>
        </row>
        <row r="25">
          <cell r="E25">
            <v>12006755.17</v>
          </cell>
        </row>
        <row r="40">
          <cell r="J40">
            <v>780279.48</v>
          </cell>
        </row>
      </sheetData>
      <sheetData sheetId="1">
        <row r="16">
          <cell r="D16">
            <v>217547629.68000001</v>
          </cell>
        </row>
        <row r="32">
          <cell r="E32">
            <v>16213938.050000001</v>
          </cell>
        </row>
        <row r="34">
          <cell r="E34">
            <v>-12315639.48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tabSelected="1" showWhiteSpace="0" zoomScale="80" zoomScaleNormal="80" workbookViewId="0">
      <selection activeCell="D65" sqref="D65"/>
    </sheetView>
  </sheetViews>
  <sheetFormatPr baseColWidth="10" defaultRowHeight="12.75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7" width="18.7109375" style="80" customWidth="1"/>
    <col min="8" max="8" width="18.7109375" style="37" customWidth="1"/>
    <col min="9" max="9" width="7.7109375" style="6" customWidth="1"/>
    <col min="10" max="11" width="3.7109375" style="5" customWidth="1"/>
    <col min="12" max="14" width="18.7109375" style="5" customWidth="1"/>
    <col min="15" max="15" width="18.7109375" style="94" customWidth="1"/>
    <col min="16" max="16" width="18.7109375" style="5" customWidth="1"/>
    <col min="17" max="17" width="1.85546875" style="5" customWidth="1"/>
    <col min="18" max="18" width="13.85546875" style="5" bestFit="1" customWidth="1"/>
    <col min="19" max="16384" width="11.42578125" style="5"/>
  </cols>
  <sheetData>
    <row r="1" spans="1:17" s="4" customFormat="1" ht="10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>
      <c r="C5" s="7"/>
      <c r="D5" s="8"/>
      <c r="E5" s="9"/>
      <c r="F5" s="9"/>
      <c r="G5" s="10"/>
      <c r="H5" s="9"/>
      <c r="I5" s="9"/>
      <c r="J5" s="9"/>
      <c r="K5" s="9"/>
      <c r="L5" s="9"/>
      <c r="M5" s="9"/>
      <c r="N5" s="9"/>
      <c r="O5" s="11"/>
      <c r="P5" s="4"/>
      <c r="Q5" s="4"/>
    </row>
    <row r="6" spans="1:17" ht="19.5" customHeight="1">
      <c r="A6" s="12"/>
      <c r="B6" s="13"/>
      <c r="C6" s="13"/>
      <c r="D6" s="13"/>
      <c r="E6" s="14"/>
      <c r="F6" s="14"/>
      <c r="G6" s="15" t="s">
        <v>3</v>
      </c>
      <c r="H6" s="16" t="s">
        <v>4</v>
      </c>
      <c r="I6" s="16"/>
      <c r="J6" s="16"/>
      <c r="K6" s="16"/>
      <c r="L6" s="16"/>
      <c r="M6" s="16"/>
      <c r="N6" s="16"/>
      <c r="O6" s="17"/>
      <c r="P6" s="18"/>
      <c r="Q6" s="4"/>
    </row>
    <row r="7" spans="1:17" s="4" customFormat="1" ht="5.0999999999999996" customHeight="1">
      <c r="A7" s="6"/>
      <c r="B7" s="7"/>
      <c r="C7" s="7"/>
      <c r="D7" s="8"/>
      <c r="E7" s="7"/>
      <c r="F7" s="7"/>
      <c r="G7" s="19"/>
      <c r="H7" s="20"/>
      <c r="I7" s="8"/>
      <c r="O7" s="21"/>
    </row>
    <row r="8" spans="1:17" s="4" customFormat="1" ht="3" customHeight="1">
      <c r="A8" s="6"/>
      <c r="B8" s="6"/>
      <c r="C8" s="22"/>
      <c r="D8" s="8"/>
      <c r="E8" s="22"/>
      <c r="F8" s="22"/>
      <c r="G8" s="23"/>
      <c r="H8" s="24"/>
      <c r="I8" s="8"/>
      <c r="O8" s="21"/>
    </row>
    <row r="9" spans="1:17" s="4" customFormat="1" ht="31.5" customHeight="1">
      <c r="A9" s="25"/>
      <c r="B9" s="26" t="s">
        <v>5</v>
      </c>
      <c r="C9" s="26"/>
      <c r="D9" s="26"/>
      <c r="E9" s="26"/>
      <c r="F9" s="27"/>
      <c r="G9" s="28">
        <v>2017</v>
      </c>
      <c r="H9" s="28">
        <v>2016</v>
      </c>
      <c r="I9" s="29"/>
      <c r="J9" s="26" t="s">
        <v>5</v>
      </c>
      <c r="K9" s="26"/>
      <c r="L9" s="26"/>
      <c r="M9" s="26"/>
      <c r="N9" s="27"/>
      <c r="O9" s="28">
        <v>2017</v>
      </c>
      <c r="P9" s="28">
        <v>2016</v>
      </c>
      <c r="Q9" s="30"/>
    </row>
    <row r="10" spans="1:17" s="4" customFormat="1" ht="3" customHeight="1">
      <c r="A10" s="31"/>
      <c r="B10" s="6"/>
      <c r="C10" s="6"/>
      <c r="D10" s="32"/>
      <c r="E10" s="32"/>
      <c r="F10" s="32"/>
      <c r="G10" s="33"/>
      <c r="H10" s="34"/>
      <c r="I10" s="6"/>
      <c r="O10" s="21"/>
      <c r="Q10" s="35"/>
    </row>
    <row r="11" spans="1:17" s="4" customFormat="1">
      <c r="A11" s="36"/>
      <c r="B11" s="37"/>
      <c r="C11" s="38"/>
      <c r="D11" s="38"/>
      <c r="E11" s="38"/>
      <c r="F11" s="38"/>
      <c r="G11" s="33"/>
      <c r="H11" s="34"/>
      <c r="I11" s="37"/>
      <c r="O11" s="21"/>
      <c r="Q11" s="35"/>
    </row>
    <row r="12" spans="1:17" ht="17.25" customHeight="1">
      <c r="A12" s="36"/>
      <c r="B12" s="39" t="s">
        <v>6</v>
      </c>
      <c r="C12" s="39"/>
      <c r="D12" s="39"/>
      <c r="E12" s="39"/>
      <c r="F12" s="39"/>
      <c r="G12" s="33"/>
      <c r="H12" s="34"/>
      <c r="I12" s="37"/>
      <c r="J12" s="39" t="s">
        <v>7</v>
      </c>
      <c r="K12" s="39"/>
      <c r="L12" s="39"/>
      <c r="M12" s="39"/>
      <c r="N12" s="39"/>
      <c r="O12" s="40"/>
      <c r="P12" s="41"/>
      <c r="Q12" s="35"/>
    </row>
    <row r="13" spans="1:17" ht="17.25" customHeight="1">
      <c r="A13" s="36"/>
      <c r="B13" s="37"/>
      <c r="C13" s="38"/>
      <c r="D13" s="37"/>
      <c r="E13" s="38"/>
      <c r="F13" s="38"/>
      <c r="G13" s="33"/>
      <c r="H13" s="34"/>
      <c r="I13" s="37"/>
      <c r="J13" s="37"/>
      <c r="K13" s="38"/>
      <c r="L13" s="38"/>
      <c r="M13" s="38"/>
      <c r="N13" s="38"/>
      <c r="O13" s="40"/>
      <c r="P13" s="41"/>
      <c r="Q13" s="35"/>
    </row>
    <row r="14" spans="1:17" ht="17.25" customHeight="1">
      <c r="A14" s="36"/>
      <c r="B14" s="37"/>
      <c r="C14" s="39" t="s">
        <v>8</v>
      </c>
      <c r="D14" s="39"/>
      <c r="E14" s="39"/>
      <c r="F14" s="39"/>
      <c r="G14" s="42">
        <f>SUM(G15:G25)</f>
        <v>132811105.72</v>
      </c>
      <c r="H14" s="43">
        <f>SUM(H15:H25)</f>
        <v>12006755.17</v>
      </c>
      <c r="I14" s="37"/>
      <c r="J14" s="37"/>
      <c r="K14" s="39" t="s">
        <v>8</v>
      </c>
      <c r="L14" s="39"/>
      <c r="M14" s="39"/>
      <c r="N14" s="39"/>
      <c r="O14" s="42">
        <f>SUM(O15:O17)</f>
        <v>1885472.58</v>
      </c>
      <c r="P14" s="43">
        <f>SUM(P15:P17)</f>
        <v>16213938.050000001</v>
      </c>
      <c r="Q14" s="35"/>
    </row>
    <row r="15" spans="1:17" ht="15" customHeight="1">
      <c r="A15" s="36"/>
      <c r="B15" s="37"/>
      <c r="C15" s="38"/>
      <c r="D15" s="44" t="s">
        <v>9</v>
      </c>
      <c r="E15" s="44"/>
      <c r="F15" s="44"/>
      <c r="G15" s="45"/>
      <c r="H15" s="46">
        <v>0</v>
      </c>
      <c r="I15" s="37"/>
      <c r="J15" s="37"/>
      <c r="K15" s="4"/>
      <c r="L15" s="47" t="s">
        <v>10</v>
      </c>
      <c r="M15" s="47"/>
      <c r="N15" s="47"/>
      <c r="O15" s="45">
        <v>0</v>
      </c>
      <c r="P15" s="46">
        <v>0</v>
      </c>
      <c r="Q15" s="35"/>
    </row>
    <row r="16" spans="1:17" ht="15" customHeight="1">
      <c r="A16" s="36"/>
      <c r="B16" s="37"/>
      <c r="C16" s="38"/>
      <c r="D16" s="44" t="s">
        <v>11</v>
      </c>
      <c r="E16" s="44"/>
      <c r="F16" s="44"/>
      <c r="G16" s="45"/>
      <c r="H16" s="46"/>
      <c r="I16" s="37"/>
      <c r="J16" s="37"/>
      <c r="K16" s="4"/>
      <c r="L16" s="47" t="s">
        <v>12</v>
      </c>
      <c r="M16" s="47"/>
      <c r="N16" s="47"/>
      <c r="O16" s="46">
        <v>1885472.58</v>
      </c>
      <c r="P16" s="46">
        <f>+[1]ESF!E32</f>
        <v>16213938.050000001</v>
      </c>
      <c r="Q16" s="35"/>
    </row>
    <row r="17" spans="1:19" ht="15" customHeight="1">
      <c r="A17" s="36"/>
      <c r="B17" s="37"/>
      <c r="C17" s="48"/>
      <c r="D17" s="44" t="s">
        <v>13</v>
      </c>
      <c r="E17" s="44"/>
      <c r="F17" s="44"/>
      <c r="G17" s="45">
        <v>0</v>
      </c>
      <c r="H17" s="46">
        <v>0</v>
      </c>
      <c r="I17" s="37"/>
      <c r="J17" s="37"/>
      <c r="K17" s="34"/>
      <c r="L17" s="47" t="s">
        <v>14</v>
      </c>
      <c r="M17" s="47"/>
      <c r="N17" s="47"/>
      <c r="O17" s="45">
        <v>0</v>
      </c>
      <c r="P17" s="46">
        <v>0</v>
      </c>
      <c r="Q17" s="35"/>
    </row>
    <row r="18" spans="1:19" ht="15" customHeight="1">
      <c r="A18" s="36"/>
      <c r="B18" s="37"/>
      <c r="C18" s="48"/>
      <c r="D18" s="44" t="s">
        <v>15</v>
      </c>
      <c r="E18" s="44"/>
      <c r="F18" s="44"/>
      <c r="G18" s="45">
        <v>0</v>
      </c>
      <c r="H18" s="46">
        <v>0</v>
      </c>
      <c r="I18" s="37"/>
      <c r="J18" s="37"/>
      <c r="K18" s="34"/>
      <c r="O18" s="49"/>
      <c r="P18" s="50"/>
      <c r="Q18" s="35"/>
    </row>
    <row r="19" spans="1:19" ht="15" customHeight="1">
      <c r="A19" s="36"/>
      <c r="B19" s="37"/>
      <c r="C19" s="48"/>
      <c r="D19" s="44" t="s">
        <v>16</v>
      </c>
      <c r="E19" s="44"/>
      <c r="F19" s="44"/>
      <c r="G19" s="51"/>
      <c r="H19" s="46">
        <v>0</v>
      </c>
      <c r="I19" s="37"/>
      <c r="J19" s="37"/>
      <c r="K19" s="52" t="s">
        <v>17</v>
      </c>
      <c r="L19" s="52"/>
      <c r="M19" s="52"/>
      <c r="N19" s="52"/>
      <c r="O19" s="42">
        <f>SUM(O20:O22)</f>
        <v>0</v>
      </c>
      <c r="P19" s="43">
        <f>SUM(P20:P22)</f>
        <v>12315639.48</v>
      </c>
      <c r="Q19" s="35"/>
    </row>
    <row r="20" spans="1:19" ht="15" customHeight="1">
      <c r="A20" s="36"/>
      <c r="B20" s="37"/>
      <c r="C20" s="48"/>
      <c r="D20" s="44" t="s">
        <v>18</v>
      </c>
      <c r="E20" s="44"/>
      <c r="F20" s="44"/>
      <c r="G20" s="45">
        <v>0</v>
      </c>
      <c r="H20" s="46">
        <v>0</v>
      </c>
      <c r="I20" s="37"/>
      <c r="J20" s="37"/>
      <c r="K20" s="34"/>
      <c r="L20" s="48" t="s">
        <v>10</v>
      </c>
      <c r="M20" s="48"/>
      <c r="N20" s="48"/>
      <c r="O20" s="45">
        <v>0</v>
      </c>
      <c r="P20" s="46">
        <v>0</v>
      </c>
      <c r="Q20" s="35"/>
    </row>
    <row r="21" spans="1:19" ht="15" customHeight="1">
      <c r="A21" s="36"/>
      <c r="B21" s="37"/>
      <c r="C21" s="48"/>
      <c r="D21" s="44" t="s">
        <v>19</v>
      </c>
      <c r="E21" s="44"/>
      <c r="F21" s="44"/>
      <c r="G21" s="45">
        <v>0</v>
      </c>
      <c r="H21" s="46">
        <v>0</v>
      </c>
      <c r="I21" s="37"/>
      <c r="J21" s="37"/>
      <c r="K21" s="34"/>
      <c r="L21" s="47" t="s">
        <v>12</v>
      </c>
      <c r="M21" s="47"/>
      <c r="N21" s="47"/>
      <c r="O21" s="45"/>
      <c r="P21" s="46">
        <f>-[1]ESF!E34</f>
        <v>12315639.48</v>
      </c>
      <c r="Q21" s="35"/>
    </row>
    <row r="22" spans="1:19" ht="28.5" customHeight="1">
      <c r="A22" s="36"/>
      <c r="B22" s="37"/>
      <c r="C22" s="48"/>
      <c r="D22" s="44" t="s">
        <v>20</v>
      </c>
      <c r="E22" s="44"/>
      <c r="F22" s="44"/>
      <c r="G22" s="45">
        <v>0</v>
      </c>
      <c r="H22" s="46">
        <v>0</v>
      </c>
      <c r="I22" s="37"/>
      <c r="J22" s="37"/>
      <c r="K22" s="4"/>
      <c r="L22" s="47" t="s">
        <v>21</v>
      </c>
      <c r="M22" s="47"/>
      <c r="N22" s="47"/>
      <c r="O22" s="45">
        <v>0</v>
      </c>
      <c r="P22" s="46">
        <v>0</v>
      </c>
      <c r="Q22" s="35"/>
    </row>
    <row r="23" spans="1:19" ht="15" customHeight="1">
      <c r="A23" s="36"/>
      <c r="B23" s="37"/>
      <c r="C23" s="48"/>
      <c r="D23" s="44" t="s">
        <v>22</v>
      </c>
      <c r="E23" s="44"/>
      <c r="F23" s="44"/>
      <c r="G23" s="51"/>
      <c r="H23" s="46">
        <f>+[1]EA!E22</f>
        <v>0</v>
      </c>
      <c r="I23" s="37"/>
      <c r="J23" s="37"/>
      <c r="K23" s="39" t="s">
        <v>23</v>
      </c>
      <c r="L23" s="39"/>
      <c r="M23" s="39"/>
      <c r="N23" s="39"/>
      <c r="O23" s="42">
        <f>O14-O19</f>
        <v>1885472.58</v>
      </c>
      <c r="P23" s="43">
        <f>P14-P19</f>
        <v>3898298.5700000003</v>
      </c>
      <c r="Q23" s="35"/>
      <c r="R23" s="53"/>
    </row>
    <row r="24" spans="1:19" ht="15" customHeight="1">
      <c r="A24" s="36"/>
      <c r="B24" s="37"/>
      <c r="C24" s="48"/>
      <c r="D24" s="44" t="s">
        <v>24</v>
      </c>
      <c r="E24" s="44"/>
      <c r="F24" s="44"/>
      <c r="G24" s="45">
        <v>128984254.90000001</v>
      </c>
      <c r="H24" s="46">
        <v>0</v>
      </c>
      <c r="I24" s="37"/>
      <c r="J24" s="37"/>
      <c r="O24" s="49"/>
      <c r="P24" s="50"/>
      <c r="Q24" s="35"/>
      <c r="R24" s="50"/>
    </row>
    <row r="25" spans="1:19" ht="15" customHeight="1">
      <c r="A25" s="36"/>
      <c r="B25" s="37"/>
      <c r="C25" s="48"/>
      <c r="D25" s="44" t="s">
        <v>25</v>
      </c>
      <c r="E25" s="44"/>
      <c r="F25" s="54"/>
      <c r="G25" s="45">
        <v>3826850.82</v>
      </c>
      <c r="H25" s="46">
        <f>+[1]EA!E25</f>
        <v>12006755.17</v>
      </c>
      <c r="I25" s="37"/>
      <c r="J25" s="4"/>
      <c r="O25" s="49"/>
      <c r="P25" s="50"/>
      <c r="Q25" s="35"/>
      <c r="R25" s="53"/>
    </row>
    <row r="26" spans="1:19" ht="15" customHeight="1">
      <c r="A26" s="36"/>
      <c r="B26" s="37"/>
      <c r="C26" s="38"/>
      <c r="D26" s="37"/>
      <c r="E26" s="38"/>
      <c r="F26" s="38"/>
      <c r="G26" s="55"/>
      <c r="H26" s="56"/>
      <c r="I26" s="37"/>
      <c r="J26" s="39" t="s">
        <v>26</v>
      </c>
      <c r="K26" s="39"/>
      <c r="L26" s="39"/>
      <c r="M26" s="39"/>
      <c r="N26" s="39"/>
      <c r="O26" s="57"/>
      <c r="P26" s="58"/>
      <c r="Q26" s="35"/>
    </row>
    <row r="27" spans="1:19" ht="15" customHeight="1">
      <c r="A27" s="36"/>
      <c r="B27" s="37"/>
      <c r="C27" s="39" t="s">
        <v>17</v>
      </c>
      <c r="D27" s="39"/>
      <c r="E27" s="39"/>
      <c r="F27" s="39"/>
      <c r="G27" s="42">
        <f>SUM(G28:G46)</f>
        <v>143681140.08000001</v>
      </c>
      <c r="H27" s="43">
        <f>SUM(H28:H46)</f>
        <v>439705248.92000008</v>
      </c>
      <c r="I27" s="37"/>
      <c r="J27" s="37"/>
      <c r="K27" s="38"/>
      <c r="L27" s="37"/>
      <c r="M27" s="54"/>
      <c r="N27" s="54"/>
      <c r="O27" s="55"/>
      <c r="P27" s="56"/>
      <c r="Q27" s="35"/>
    </row>
    <row r="28" spans="1:19" ht="15" customHeight="1">
      <c r="A28" s="36"/>
      <c r="B28" s="37"/>
      <c r="C28" s="52"/>
      <c r="D28" s="44" t="s">
        <v>27</v>
      </c>
      <c r="E28" s="44"/>
      <c r="F28" s="44"/>
      <c r="G28" s="59">
        <v>1281058.6200000001</v>
      </c>
      <c r="H28" s="46">
        <f>+[1]EA!J12</f>
        <v>2692561.17</v>
      </c>
      <c r="I28" s="37"/>
      <c r="J28" s="37"/>
      <c r="K28" s="52" t="s">
        <v>8</v>
      </c>
      <c r="L28" s="52"/>
      <c r="M28" s="52"/>
      <c r="N28" s="52"/>
      <c r="O28" s="42">
        <f>O29+O32</f>
        <v>0</v>
      </c>
      <c r="P28" s="43">
        <f>P29+P32</f>
        <v>0</v>
      </c>
      <c r="Q28" s="35"/>
    </row>
    <row r="29" spans="1:19" ht="15" customHeight="1">
      <c r="A29" s="36"/>
      <c r="B29" s="37"/>
      <c r="C29" s="52"/>
      <c r="D29" s="44" t="s">
        <v>28</v>
      </c>
      <c r="E29" s="44"/>
      <c r="F29" s="44"/>
      <c r="G29" s="45">
        <v>444889.06</v>
      </c>
      <c r="H29" s="46">
        <f>+[1]EA!J13</f>
        <v>1743715.38</v>
      </c>
      <c r="I29" s="37"/>
      <c r="J29" s="4"/>
      <c r="K29" s="4"/>
      <c r="L29" s="48" t="s">
        <v>29</v>
      </c>
      <c r="M29" s="48"/>
      <c r="N29" s="48"/>
      <c r="O29" s="45">
        <f>SUM(O30:O31)</f>
        <v>0</v>
      </c>
      <c r="P29" s="46">
        <f>SUM(P30:P31)</f>
        <v>0</v>
      </c>
      <c r="Q29" s="35"/>
      <c r="S29" s="53"/>
    </row>
    <row r="30" spans="1:19" ht="15" customHeight="1">
      <c r="A30" s="36"/>
      <c r="B30" s="37"/>
      <c r="C30" s="52"/>
      <c r="D30" s="44" t="s">
        <v>30</v>
      </c>
      <c r="E30" s="44"/>
      <c r="F30" s="44"/>
      <c r="G30" s="45">
        <v>7912755.8399999999</v>
      </c>
      <c r="H30" s="46">
        <f>+[1]EA!J14</f>
        <v>16985981.73</v>
      </c>
      <c r="I30" s="37"/>
      <c r="J30" s="37"/>
      <c r="K30" s="52"/>
      <c r="L30" s="48" t="s">
        <v>31</v>
      </c>
      <c r="M30" s="48"/>
      <c r="N30" s="48"/>
      <c r="O30" s="45">
        <v>0</v>
      </c>
      <c r="P30" s="46">
        <v>0</v>
      </c>
      <c r="Q30" s="35"/>
      <c r="S30" s="53"/>
    </row>
    <row r="31" spans="1:19" ht="15" customHeight="1">
      <c r="A31" s="36"/>
      <c r="B31" s="37"/>
      <c r="C31" s="38"/>
      <c r="D31" s="37"/>
      <c r="E31" s="38"/>
      <c r="F31" s="38"/>
      <c r="G31" s="55"/>
      <c r="H31" s="56"/>
      <c r="I31" s="37"/>
      <c r="J31" s="37"/>
      <c r="K31" s="52"/>
      <c r="L31" s="48" t="s">
        <v>32</v>
      </c>
      <c r="M31" s="48"/>
      <c r="N31" s="48"/>
      <c r="O31" s="45">
        <v>0</v>
      </c>
      <c r="P31" s="46">
        <v>0</v>
      </c>
      <c r="Q31" s="35"/>
    </row>
    <row r="32" spans="1:19" ht="15" customHeight="1">
      <c r="A32" s="36"/>
      <c r="B32" s="37"/>
      <c r="C32" s="52"/>
      <c r="D32" s="44" t="s">
        <v>33</v>
      </c>
      <c r="E32" s="44"/>
      <c r="F32" s="44"/>
      <c r="G32" s="45">
        <v>0</v>
      </c>
      <c r="H32" s="46">
        <v>0</v>
      </c>
      <c r="I32" s="37"/>
      <c r="J32" s="37"/>
      <c r="K32" s="52"/>
      <c r="L32" s="47" t="s">
        <v>34</v>
      </c>
      <c r="M32" s="47"/>
      <c r="N32" s="47"/>
      <c r="O32" s="45">
        <v>0</v>
      </c>
      <c r="P32" s="46">
        <v>0</v>
      </c>
      <c r="Q32" s="35"/>
    </row>
    <row r="33" spans="1:17" ht="15" customHeight="1">
      <c r="A33" s="36"/>
      <c r="B33" s="37"/>
      <c r="C33" s="52"/>
      <c r="D33" s="44" t="s">
        <v>35</v>
      </c>
      <c r="E33" s="44"/>
      <c r="F33" s="44"/>
      <c r="G33" s="45">
        <v>0</v>
      </c>
      <c r="H33" s="46">
        <v>0</v>
      </c>
      <c r="I33" s="37"/>
      <c r="J33" s="37"/>
      <c r="K33" s="34"/>
      <c r="O33" s="49"/>
      <c r="P33" s="50"/>
      <c r="Q33" s="35"/>
    </row>
    <row r="34" spans="1:17" ht="15" customHeight="1">
      <c r="A34" s="36"/>
      <c r="B34" s="37"/>
      <c r="C34" s="52"/>
      <c r="D34" s="44" t="s">
        <v>36</v>
      </c>
      <c r="E34" s="44"/>
      <c r="F34" s="44"/>
      <c r="G34" s="45">
        <f>+[1]EA!I19</f>
        <v>121849837.86000001</v>
      </c>
      <c r="H34" s="46">
        <f>+[1]EA!J19</f>
        <v>417502711.16000003</v>
      </c>
      <c r="I34" s="37"/>
      <c r="J34" s="37"/>
      <c r="K34" s="52" t="s">
        <v>17</v>
      </c>
      <c r="L34" s="52"/>
      <c r="M34" s="52"/>
      <c r="N34" s="52"/>
      <c r="O34" s="42">
        <f>O35+O38</f>
        <v>0</v>
      </c>
      <c r="P34" s="43">
        <f>P35+P38</f>
        <v>0</v>
      </c>
      <c r="Q34" s="35"/>
    </row>
    <row r="35" spans="1:17" ht="15" customHeight="1">
      <c r="A35" s="36"/>
      <c r="B35" s="37"/>
      <c r="C35" s="52"/>
      <c r="D35" s="44" t="s">
        <v>37</v>
      </c>
      <c r="E35" s="44"/>
      <c r="F35" s="44"/>
      <c r="G35" s="45">
        <v>0</v>
      </c>
      <c r="H35" s="46">
        <v>0</v>
      </c>
      <c r="I35" s="37"/>
      <c r="J35" s="37"/>
      <c r="K35" s="4"/>
      <c r="L35" s="48" t="s">
        <v>38</v>
      </c>
      <c r="M35" s="48"/>
      <c r="N35" s="48"/>
      <c r="O35" s="45">
        <f>SUM(O36:O37)</f>
        <v>0</v>
      </c>
      <c r="P35" s="46">
        <f>SUM(P36:P37)</f>
        <v>0</v>
      </c>
      <c r="Q35" s="35"/>
    </row>
    <row r="36" spans="1:17" ht="15" customHeight="1">
      <c r="A36" s="36"/>
      <c r="B36" s="37"/>
      <c r="C36" s="52"/>
      <c r="D36" s="44" t="s">
        <v>39</v>
      </c>
      <c r="E36" s="44"/>
      <c r="F36" s="44"/>
      <c r="G36" s="45">
        <v>0</v>
      </c>
      <c r="H36" s="46">
        <v>0</v>
      </c>
      <c r="I36" s="37"/>
      <c r="J36" s="37"/>
      <c r="K36" s="52"/>
      <c r="L36" s="48" t="s">
        <v>31</v>
      </c>
      <c r="M36" s="48"/>
      <c r="N36" s="48"/>
      <c r="O36" s="45">
        <v>0</v>
      </c>
      <c r="P36" s="46">
        <v>0</v>
      </c>
      <c r="Q36" s="35"/>
    </row>
    <row r="37" spans="1:17" ht="15" customHeight="1">
      <c r="A37" s="36"/>
      <c r="B37" s="37"/>
      <c r="C37" s="52"/>
      <c r="D37" s="44" t="s">
        <v>40</v>
      </c>
      <c r="E37" s="44"/>
      <c r="F37" s="44"/>
      <c r="G37" s="45">
        <v>0</v>
      </c>
      <c r="H37" s="46">
        <v>0</v>
      </c>
      <c r="I37" s="37"/>
      <c r="J37" s="4"/>
      <c r="K37" s="52"/>
      <c r="L37" s="48" t="s">
        <v>32</v>
      </c>
      <c r="M37" s="48"/>
      <c r="N37" s="48"/>
      <c r="O37" s="45">
        <v>0</v>
      </c>
      <c r="P37" s="46">
        <v>0</v>
      </c>
      <c r="Q37" s="35"/>
    </row>
    <row r="38" spans="1:17" ht="15" customHeight="1">
      <c r="A38" s="36"/>
      <c r="B38" s="37"/>
      <c r="C38" s="52"/>
      <c r="D38" s="44" t="s">
        <v>41</v>
      </c>
      <c r="E38" s="44"/>
      <c r="F38" s="44"/>
      <c r="G38" s="45">
        <v>0</v>
      </c>
      <c r="H38" s="46">
        <v>0</v>
      </c>
      <c r="I38" s="37"/>
      <c r="J38" s="37"/>
      <c r="K38" s="52"/>
      <c r="L38" s="47" t="s">
        <v>42</v>
      </c>
      <c r="M38" s="47"/>
      <c r="N38" s="47"/>
      <c r="O38" s="45">
        <v>0</v>
      </c>
      <c r="P38" s="46">
        <v>0</v>
      </c>
      <c r="Q38" s="35"/>
    </row>
    <row r="39" spans="1:17" ht="15" customHeight="1">
      <c r="A39" s="36"/>
      <c r="B39" s="37"/>
      <c r="C39" s="52"/>
      <c r="D39" s="44" t="s">
        <v>43</v>
      </c>
      <c r="E39" s="44"/>
      <c r="F39" s="44"/>
      <c r="G39" s="45">
        <v>0</v>
      </c>
      <c r="H39" s="46">
        <v>0</v>
      </c>
      <c r="I39" s="37"/>
      <c r="J39" s="37"/>
      <c r="K39" s="34"/>
      <c r="O39" s="49"/>
      <c r="P39" s="50"/>
      <c r="Q39" s="35"/>
    </row>
    <row r="40" spans="1:17" ht="15" customHeight="1">
      <c r="A40" s="36"/>
      <c r="B40" s="37"/>
      <c r="C40" s="52"/>
      <c r="D40" s="44" t="s">
        <v>44</v>
      </c>
      <c r="E40" s="44"/>
      <c r="F40" s="44"/>
      <c r="G40" s="45">
        <v>0</v>
      </c>
      <c r="H40" s="46">
        <v>0</v>
      </c>
      <c r="I40" s="37"/>
      <c r="J40" s="37"/>
      <c r="K40" s="39" t="s">
        <v>45</v>
      </c>
      <c r="L40" s="39"/>
      <c r="M40" s="39"/>
      <c r="N40" s="39"/>
      <c r="O40" s="42">
        <f>O28-O34</f>
        <v>0</v>
      </c>
      <c r="P40" s="43">
        <f>P28-P34</f>
        <v>0</v>
      </c>
      <c r="Q40" s="35"/>
    </row>
    <row r="41" spans="1:17" ht="15" customHeight="1">
      <c r="A41" s="36"/>
      <c r="B41" s="37"/>
      <c r="C41" s="38"/>
      <c r="D41" s="37"/>
      <c r="E41" s="38"/>
      <c r="F41" s="38"/>
      <c r="G41" s="55"/>
      <c r="H41" s="56"/>
      <c r="I41" s="37"/>
      <c r="J41" s="37"/>
      <c r="O41" s="49"/>
      <c r="P41" s="50"/>
      <c r="Q41" s="35"/>
    </row>
    <row r="42" spans="1:17" ht="15" customHeight="1">
      <c r="A42" s="36"/>
      <c r="B42" s="37"/>
      <c r="C42" s="52"/>
      <c r="D42" s="44" t="s">
        <v>46</v>
      </c>
      <c r="E42" s="44"/>
      <c r="F42" s="44"/>
      <c r="G42" s="45">
        <v>0</v>
      </c>
      <c r="H42" s="46">
        <v>0</v>
      </c>
      <c r="I42" s="37"/>
      <c r="J42" s="37"/>
      <c r="O42" s="49"/>
      <c r="P42" s="50"/>
      <c r="Q42" s="35"/>
    </row>
    <row r="43" spans="1:17" ht="25.5" customHeight="1">
      <c r="A43" s="36"/>
      <c r="B43" s="37"/>
      <c r="C43" s="52"/>
      <c r="D43" s="44" t="s">
        <v>47</v>
      </c>
      <c r="E43" s="44"/>
      <c r="F43" s="44"/>
      <c r="G43" s="45">
        <v>0</v>
      </c>
      <c r="H43" s="46">
        <v>0</v>
      </c>
      <c r="I43" s="37"/>
      <c r="J43" s="60" t="s">
        <v>48</v>
      </c>
      <c r="K43" s="60"/>
      <c r="L43" s="60"/>
      <c r="M43" s="60"/>
      <c r="N43" s="60"/>
      <c r="O43" s="61">
        <f>G48-O23+O40</f>
        <v>-12755506.940000014</v>
      </c>
      <c r="P43" s="62">
        <f>H48+P23+P40</f>
        <v>-423800195.18000007</v>
      </c>
      <c r="Q43" s="35"/>
    </row>
    <row r="44" spans="1:17" ht="15" customHeight="1">
      <c r="A44" s="36"/>
      <c r="B44" s="37"/>
      <c r="C44" s="52"/>
      <c r="D44" s="44" t="s">
        <v>49</v>
      </c>
      <c r="E44" s="44"/>
      <c r="F44" s="44"/>
      <c r="G44" s="45">
        <v>0</v>
      </c>
      <c r="H44" s="46">
        <v>0</v>
      </c>
      <c r="I44" s="37"/>
      <c r="O44" s="49"/>
      <c r="P44" s="50"/>
      <c r="Q44" s="35"/>
    </row>
    <row r="45" spans="1:17" ht="15" customHeight="1">
      <c r="A45" s="36"/>
      <c r="B45" s="37"/>
      <c r="C45" s="34"/>
      <c r="D45" s="34"/>
      <c r="E45" s="34"/>
      <c r="F45" s="34"/>
      <c r="G45" s="55"/>
      <c r="H45" s="56"/>
      <c r="I45" s="37"/>
      <c r="O45" s="49"/>
      <c r="P45" s="50"/>
      <c r="Q45" s="35"/>
    </row>
    <row r="46" spans="1:17" ht="15" customHeight="1">
      <c r="A46" s="36"/>
      <c r="B46" s="37"/>
      <c r="C46" s="52"/>
      <c r="D46" s="44" t="s">
        <v>50</v>
      </c>
      <c r="E46" s="44"/>
      <c r="F46" s="44"/>
      <c r="G46" s="59">
        <v>12192598.699999999</v>
      </c>
      <c r="H46" s="46">
        <f>+[1]EA!J40</f>
        <v>780279.48</v>
      </c>
      <c r="I46" s="37"/>
      <c r="O46" s="49"/>
      <c r="P46" s="50"/>
      <c r="Q46" s="35"/>
    </row>
    <row r="47" spans="1:17">
      <c r="A47" s="36"/>
      <c r="B47" s="37"/>
      <c r="C47" s="38"/>
      <c r="D47" s="37"/>
      <c r="E47" s="38"/>
      <c r="F47" s="38"/>
      <c r="G47" s="55"/>
      <c r="H47" s="56"/>
      <c r="I47" s="37"/>
      <c r="J47" s="60" t="s">
        <v>51</v>
      </c>
      <c r="K47" s="60"/>
      <c r="L47" s="60"/>
      <c r="M47" s="60"/>
      <c r="N47" s="60"/>
      <c r="O47" s="63">
        <v>230303136.62</v>
      </c>
      <c r="P47" s="62"/>
      <c r="Q47" s="35"/>
    </row>
    <row r="48" spans="1:17" s="67" customFormat="1">
      <c r="A48" s="64"/>
      <c r="B48" s="65"/>
      <c r="C48" s="39" t="s">
        <v>52</v>
      </c>
      <c r="D48" s="39"/>
      <c r="E48" s="39"/>
      <c r="F48" s="39"/>
      <c r="G48" s="61">
        <f>G14-G27</f>
        <v>-10870034.360000014</v>
      </c>
      <c r="H48" s="62">
        <f>H14-H27</f>
        <v>-427698493.75000006</v>
      </c>
      <c r="I48" s="65"/>
      <c r="J48" s="60" t="s">
        <v>53</v>
      </c>
      <c r="K48" s="60"/>
      <c r="L48" s="60"/>
      <c r="M48" s="60"/>
      <c r="N48" s="60"/>
      <c r="O48" s="61">
        <f>+O47+O43</f>
        <v>217547629.67999998</v>
      </c>
      <c r="P48" s="62">
        <f>+P43+P47</f>
        <v>-423800195.18000007</v>
      </c>
      <c r="Q48" s="66"/>
    </row>
    <row r="49" spans="1:19" s="67" customFormat="1">
      <c r="A49" s="64"/>
      <c r="B49" s="65"/>
      <c r="C49" s="52"/>
      <c r="D49" s="52"/>
      <c r="E49" s="52"/>
      <c r="F49" s="52"/>
      <c r="G49" s="61"/>
      <c r="H49" s="62"/>
      <c r="I49" s="65"/>
      <c r="O49" s="68">
        <f>+O48-[1]ESF!D16</f>
        <v>0</v>
      </c>
      <c r="P49" s="69"/>
      <c r="Q49" s="66"/>
    </row>
    <row r="50" spans="1:19" ht="14.25" customHeight="1">
      <c r="A50" s="70"/>
      <c r="B50" s="71"/>
      <c r="C50" s="72"/>
      <c r="D50" s="72"/>
      <c r="E50" s="72"/>
      <c r="F50" s="72"/>
      <c r="G50" s="73"/>
      <c r="H50" s="74"/>
      <c r="I50" s="71"/>
      <c r="J50" s="75"/>
      <c r="K50" s="75"/>
      <c r="L50" s="75"/>
      <c r="M50" s="75"/>
      <c r="N50" s="75"/>
      <c r="O50" s="76"/>
      <c r="P50" s="75"/>
      <c r="Q50" s="77"/>
    </row>
    <row r="51" spans="1:19">
      <c r="A51" s="37"/>
      <c r="G51" s="78"/>
      <c r="H51" s="79"/>
      <c r="I51" s="37"/>
      <c r="J51" s="37"/>
      <c r="K51" s="34"/>
      <c r="L51" s="34"/>
      <c r="M51" s="34"/>
      <c r="N51" s="34"/>
      <c r="O51" s="40"/>
      <c r="P51" s="41"/>
      <c r="Q51" s="4"/>
    </row>
    <row r="52" spans="1:19">
      <c r="A52" s="37"/>
      <c r="I52" s="37"/>
      <c r="J52" s="4"/>
      <c r="K52" s="4"/>
      <c r="L52" s="4"/>
      <c r="M52" s="4"/>
      <c r="N52" s="4"/>
      <c r="O52" s="57"/>
      <c r="P52" s="58"/>
      <c r="Q52" s="4"/>
    </row>
    <row r="53" spans="1:19" ht="15" customHeight="1">
      <c r="A53" s="4"/>
      <c r="B53" s="81" t="s">
        <v>54</v>
      </c>
      <c r="C53" s="82"/>
      <c r="D53" s="82"/>
      <c r="E53" s="82"/>
      <c r="F53" s="82"/>
      <c r="G53" s="83"/>
      <c r="H53" s="82"/>
      <c r="I53" s="82"/>
      <c r="J53" s="82"/>
      <c r="K53" s="4"/>
      <c r="L53" s="4"/>
      <c r="M53" s="4"/>
      <c r="N53" s="4"/>
      <c r="O53" s="84"/>
      <c r="P53" s="4"/>
      <c r="Q53" s="4"/>
    </row>
    <row r="54" spans="1:19" ht="22.5" customHeight="1">
      <c r="A54" s="4"/>
      <c r="B54" s="82"/>
      <c r="C54" s="85"/>
      <c r="D54" s="86"/>
      <c r="E54" s="86"/>
      <c r="F54" s="4"/>
      <c r="G54" s="87"/>
      <c r="H54" s="85"/>
      <c r="I54" s="86"/>
      <c r="J54" s="86"/>
      <c r="K54" s="4"/>
      <c r="L54" s="4"/>
      <c r="M54" s="4"/>
      <c r="N54" s="4"/>
      <c r="O54" s="84"/>
      <c r="P54" s="88"/>
      <c r="Q54" s="4"/>
    </row>
    <row r="55" spans="1:19">
      <c r="H55" s="89"/>
      <c r="O55" s="90"/>
    </row>
    <row r="56" spans="1:19" ht="63.75" customHeight="1">
      <c r="E56" s="91"/>
      <c r="F56" s="92"/>
      <c r="G56" s="92"/>
      <c r="H56" s="93"/>
      <c r="O56" s="90"/>
    </row>
    <row r="58" spans="1:19">
      <c r="G58" s="78"/>
    </row>
    <row r="59" spans="1:19">
      <c r="G59" s="78"/>
    </row>
    <row r="60" spans="1:19" s="37" customFormat="1">
      <c r="A60" s="6"/>
      <c r="B60" s="6"/>
      <c r="C60" s="6"/>
      <c r="D60" s="6"/>
      <c r="E60" s="6"/>
      <c r="F60" s="6"/>
      <c r="G60" s="78"/>
      <c r="I60" s="6"/>
      <c r="J60" s="5"/>
      <c r="K60" s="5"/>
      <c r="L60" s="5"/>
      <c r="M60" s="5"/>
      <c r="N60" s="5"/>
      <c r="O60" s="94"/>
      <c r="P60" s="5"/>
      <c r="Q60" s="5"/>
      <c r="R60" s="5"/>
      <c r="S60" s="5"/>
    </row>
    <row r="61" spans="1:19" s="37" customFormat="1">
      <c r="A61" s="6"/>
      <c r="B61" s="6"/>
      <c r="C61" s="6"/>
      <c r="D61" s="6"/>
      <c r="E61" s="6"/>
      <c r="F61" s="6"/>
      <c r="G61" s="78"/>
      <c r="I61" s="6"/>
      <c r="J61" s="5"/>
      <c r="K61" s="5"/>
      <c r="L61" s="5"/>
      <c r="M61" s="5"/>
      <c r="N61" s="5"/>
      <c r="O61" s="94"/>
      <c r="P61" s="5"/>
      <c r="Q61" s="5"/>
      <c r="R61" s="5"/>
      <c r="S61" s="5"/>
    </row>
    <row r="62" spans="1:19" s="37" customFormat="1">
      <c r="A62" s="6"/>
      <c r="B62" s="6"/>
      <c r="C62" s="6"/>
      <c r="D62" s="6"/>
      <c r="E62" s="6"/>
      <c r="F62" s="6"/>
      <c r="G62" s="78"/>
      <c r="I62" s="6"/>
      <c r="J62" s="5"/>
      <c r="K62" s="5"/>
      <c r="L62" s="5"/>
      <c r="M62" s="5"/>
      <c r="N62" s="5"/>
      <c r="O62" s="94"/>
      <c r="P62" s="5"/>
      <c r="Q62" s="5"/>
      <c r="R62" s="5"/>
      <c r="S62" s="5"/>
    </row>
    <row r="63" spans="1:19" s="37" customFormat="1">
      <c r="A63" s="6"/>
      <c r="B63" s="6"/>
      <c r="C63" s="6"/>
      <c r="D63" s="6"/>
      <c r="E63" s="6"/>
      <c r="F63" s="6"/>
      <c r="G63" s="78"/>
      <c r="I63" s="6"/>
      <c r="J63" s="5"/>
      <c r="K63" s="5"/>
      <c r="L63" s="5"/>
      <c r="M63" s="5"/>
      <c r="N63" s="5"/>
      <c r="O63" s="94"/>
      <c r="P63" s="5"/>
      <c r="Q63" s="5"/>
      <c r="R63" s="5"/>
      <c r="S63" s="5"/>
    </row>
    <row r="64" spans="1:19" s="37" customFormat="1">
      <c r="A64" s="6"/>
      <c r="B64" s="6"/>
      <c r="C64" s="6"/>
      <c r="D64" s="6"/>
      <c r="E64" s="6"/>
      <c r="F64" s="6"/>
      <c r="G64" s="78"/>
      <c r="I64" s="6"/>
      <c r="J64" s="5"/>
      <c r="K64" s="5"/>
      <c r="L64" s="5"/>
      <c r="M64" s="5"/>
      <c r="N64" s="5"/>
      <c r="O64" s="94"/>
      <c r="P64" s="5"/>
      <c r="Q64" s="5"/>
      <c r="R64" s="5"/>
      <c r="S64" s="5"/>
    </row>
    <row r="66" spans="1:19" s="37" customFormat="1">
      <c r="A66" s="6"/>
      <c r="B66" s="6"/>
      <c r="C66" s="6"/>
      <c r="D66" s="6"/>
      <c r="E66" s="6"/>
      <c r="F66" s="6"/>
      <c r="G66" s="95"/>
      <c r="I66" s="6"/>
      <c r="J66" s="5"/>
      <c r="K66" s="5"/>
      <c r="L66" s="5"/>
      <c r="M66" s="5"/>
      <c r="N66" s="5"/>
      <c r="O66" s="94"/>
      <c r="P66" s="5"/>
      <c r="Q66" s="5"/>
      <c r="R66" s="5"/>
      <c r="S66" s="5"/>
    </row>
    <row r="68" spans="1:19" s="37" customFormat="1">
      <c r="A68" s="6"/>
      <c r="B68" s="6"/>
      <c r="C68" s="6"/>
      <c r="D68" s="6"/>
      <c r="E68" s="6"/>
      <c r="F68" s="6"/>
      <c r="G68" s="78"/>
      <c r="I68" s="6"/>
      <c r="J68" s="5"/>
      <c r="K68" s="5"/>
      <c r="L68" s="5"/>
      <c r="M68" s="5"/>
      <c r="N68" s="5"/>
      <c r="O68" s="94"/>
      <c r="P68" s="5"/>
      <c r="Q68" s="5"/>
      <c r="R68" s="5"/>
      <c r="S68" s="5"/>
    </row>
  </sheetData>
  <sheetProtection formatCells="0" selectLockedCells="1"/>
  <mergeCells count="55">
    <mergeCell ref="D44:F44"/>
    <mergeCell ref="D46:F46"/>
    <mergeCell ref="J47:N47"/>
    <mergeCell ref="C48:F48"/>
    <mergeCell ref="J48:N48"/>
    <mergeCell ref="E56:G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4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2017-09-11T15:04:21Z</dcterms:created>
  <dcterms:modified xsi:type="dcterms:W3CDTF">2017-09-11T15:06:24Z</dcterms:modified>
</cp:coreProperties>
</file>