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20115" windowHeight="750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_xlnm.Print_Titles" localSheetId="0">Hoja1!$1:$3</definedName>
    <definedName name="TRIMESTRE">'[1]Info General'!$C$16</definedName>
  </definedNames>
  <calcPr calcId="125725"/>
</workbook>
</file>

<file path=xl/calcChain.xml><?xml version="1.0" encoding="utf-8"?>
<calcChain xmlns="http://schemas.openxmlformats.org/spreadsheetml/2006/main">
  <c r="G156" i="1"/>
  <c r="G155"/>
  <c r="G154"/>
  <c r="G153"/>
  <c r="G152"/>
  <c r="G151"/>
  <c r="G150"/>
  <c r="F149"/>
  <c r="E149"/>
  <c r="D149"/>
  <c r="C149"/>
  <c r="B149"/>
  <c r="G148"/>
  <c r="G147"/>
  <c r="G146"/>
  <c r="G145" s="1"/>
  <c r="F145"/>
  <c r="E145"/>
  <c r="D145"/>
  <c r="C145"/>
  <c r="B145"/>
  <c r="G144"/>
  <c r="G143"/>
  <c r="G142"/>
  <c r="G141"/>
  <c r="G140"/>
  <c r="G139"/>
  <c r="G138"/>
  <c r="G137"/>
  <c r="G136" s="1"/>
  <c r="F136"/>
  <c r="E136"/>
  <c r="D136"/>
  <c r="C136"/>
  <c r="B136"/>
  <c r="G135"/>
  <c r="G134"/>
  <c r="G133"/>
  <c r="G132" s="1"/>
  <c r="F132"/>
  <c r="E132"/>
  <c r="D132"/>
  <c r="C132"/>
  <c r="B132"/>
  <c r="G131"/>
  <c r="G130"/>
  <c r="G129"/>
  <c r="G128"/>
  <c r="G127"/>
  <c r="G126"/>
  <c r="G125"/>
  <c r="G124"/>
  <c r="G123"/>
  <c r="F122"/>
  <c r="E122"/>
  <c r="D122"/>
  <c r="C122"/>
  <c r="B122"/>
  <c r="G121"/>
  <c r="G120"/>
  <c r="G119"/>
  <c r="G118"/>
  <c r="G117"/>
  <c r="G116"/>
  <c r="G115"/>
  <c r="G114"/>
  <c r="G113"/>
  <c r="G112" s="1"/>
  <c r="F112"/>
  <c r="E112"/>
  <c r="D112"/>
  <c r="C112"/>
  <c r="B112"/>
  <c r="G111"/>
  <c r="G110"/>
  <c r="G109"/>
  <c r="G108"/>
  <c r="G107"/>
  <c r="G106"/>
  <c r="G105"/>
  <c r="G104"/>
  <c r="G103"/>
  <c r="F102"/>
  <c r="E102"/>
  <c r="D102"/>
  <c r="C102"/>
  <c r="B102"/>
  <c r="G101"/>
  <c r="G100"/>
  <c r="G99"/>
  <c r="G98"/>
  <c r="G97"/>
  <c r="G96"/>
  <c r="G95"/>
  <c r="G94"/>
  <c r="G93"/>
  <c r="G92" s="1"/>
  <c r="F92"/>
  <c r="E92"/>
  <c r="E83" s="1"/>
  <c r="D92"/>
  <c r="C92"/>
  <c r="B92"/>
  <c r="G91"/>
  <c r="G90"/>
  <c r="G89"/>
  <c r="G88"/>
  <c r="G87"/>
  <c r="G86"/>
  <c r="G85"/>
  <c r="G84" s="1"/>
  <c r="F84"/>
  <c r="E84"/>
  <c r="D84"/>
  <c r="C84"/>
  <c r="B84"/>
  <c r="G81"/>
  <c r="G80"/>
  <c r="G79"/>
  <c r="G78"/>
  <c r="G77"/>
  <c r="G76"/>
  <c r="G75"/>
  <c r="F74"/>
  <c r="E74"/>
  <c r="D74"/>
  <c r="C74"/>
  <c r="B74"/>
  <c r="G73"/>
  <c r="G72"/>
  <c r="G71"/>
  <c r="G70" s="1"/>
  <c r="F70"/>
  <c r="E70"/>
  <c r="D70"/>
  <c r="C70"/>
  <c r="B70"/>
  <c r="G69"/>
  <c r="G68"/>
  <c r="G67"/>
  <c r="G66"/>
  <c r="G65"/>
  <c r="G64"/>
  <c r="G63"/>
  <c r="G62"/>
  <c r="G61" s="1"/>
  <c r="F61"/>
  <c r="E61"/>
  <c r="D61"/>
  <c r="C61"/>
  <c r="B61"/>
  <c r="G60"/>
  <c r="G59"/>
  <c r="G58"/>
  <c r="G57" s="1"/>
  <c r="F57"/>
  <c r="E57"/>
  <c r="D57"/>
  <c r="C57"/>
  <c r="B57"/>
  <c r="G56"/>
  <c r="G55"/>
  <c r="G54"/>
  <c r="G53"/>
  <c r="G52"/>
  <c r="G51"/>
  <c r="G50"/>
  <c r="G49"/>
  <c r="G48"/>
  <c r="F47"/>
  <c r="E47"/>
  <c r="D47"/>
  <c r="C47"/>
  <c r="B47"/>
  <c r="G46"/>
  <c r="G45"/>
  <c r="G44"/>
  <c r="G43"/>
  <c r="G42"/>
  <c r="G41"/>
  <c r="G40"/>
  <c r="G39"/>
  <c r="G38"/>
  <c r="G37" s="1"/>
  <c r="F37"/>
  <c r="E37"/>
  <c r="D37"/>
  <c r="C37"/>
  <c r="B37"/>
  <c r="G36"/>
  <c r="G35"/>
  <c r="G34"/>
  <c r="G33"/>
  <c r="G32"/>
  <c r="G31"/>
  <c r="G30"/>
  <c r="G29"/>
  <c r="G28"/>
  <c r="G27" s="1"/>
  <c r="F27"/>
  <c r="E27"/>
  <c r="D27"/>
  <c r="C27"/>
  <c r="B27"/>
  <c r="G26"/>
  <c r="G25"/>
  <c r="G24"/>
  <c r="G23"/>
  <c r="G22"/>
  <c r="G21"/>
  <c r="G20"/>
  <c r="G19"/>
  <c r="G18"/>
  <c r="F17"/>
  <c r="E17"/>
  <c r="D17"/>
  <c r="C17"/>
  <c r="B17"/>
  <c r="G16"/>
  <c r="G15"/>
  <c r="G14"/>
  <c r="G13"/>
  <c r="G12"/>
  <c r="G11"/>
  <c r="G10"/>
  <c r="G9" s="1"/>
  <c r="F9"/>
  <c r="E9"/>
  <c r="D9"/>
  <c r="C9"/>
  <c r="B9"/>
  <c r="E8"/>
  <c r="A4"/>
  <c r="A1"/>
  <c r="E158" l="1"/>
  <c r="G17"/>
  <c r="G8" s="1"/>
  <c r="C83"/>
  <c r="C8"/>
  <c r="G47"/>
  <c r="G74"/>
  <c r="B83"/>
  <c r="F83"/>
  <c r="G122"/>
  <c r="G149"/>
  <c r="B8"/>
  <c r="B158" s="1"/>
  <c r="F8"/>
  <c r="F158" s="1"/>
  <c r="D8"/>
  <c r="G102"/>
  <c r="G83" s="1"/>
  <c r="D83"/>
  <c r="G158" l="1"/>
  <c r="D158"/>
  <c r="C158"/>
</calcChain>
</file>

<file path=xl/sharedStrings.xml><?xml version="1.0" encoding="utf-8"?>
<sst xmlns="http://schemas.openxmlformats.org/spreadsheetml/2006/main" count="166" uniqueCount="93">
  <si>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</si>
  <si>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</si>
  <si>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</si>
  <si>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</si>
  <si>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</si>
  <si>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</si>
  <si>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</si>
  <si>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</si>
  <si>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</si>
  <si>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</si>
  <si>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</si>
  <si>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</si>
  <si>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</si>
  <si>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</si>
  <si>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</si>
  <si>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</si>
  <si>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</si>
  <si>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</si>
  <si>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</si>
  <si>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</si>
  <si>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</si>
  <si>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</si>
  <si>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</si>
  <si>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</si>
  <si>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</si>
  <si>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</si>
  <si>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</si>
  <si>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</si>
  <si>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</si>
  <si>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</si>
  <si>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</si>
  <si>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</si>
  <si>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</si>
  <si>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</si>
  <si>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</si>
  <si>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</si>
  <si>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</si>
  <si>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</si>
  <si>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</si>
  <si>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</si>
  <si>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</si>
  <si>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</si>
  <si>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</si>
  <si>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</si>
  <si>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</si>
  <si>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</si>
  <si>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</si>
  <si>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</si>
  <si>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</si>
  <si>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</si>
  <si>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</si>
  <si>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</si>
  <si>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</si>
  <si>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</si>
  <si>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</si>
  <si>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</si>
  <si>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</si>
  <si>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</si>
  <si>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</si>
  <si>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</si>
  <si>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</si>
  <si>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</si>
  <si>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</si>
  <si>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</si>
  <si>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</si>
  <si>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</si>
  <si>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</si>
  <si>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</si>
  <si>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</si>
  <si>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</si>
  <si>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</si>
  <si>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</si>
  <si>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</si>
  <si>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</si>
  <si>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</si>
  <si>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</si>
  <si>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</si>
  <si>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</si>
  <si>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</si>
  <si>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</si>
  <si>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</si>
  <si>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</si>
  <si>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</si>
  <si>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Miguel Espino Salgado</t>
  </si>
  <si>
    <t>Secretario de Desarrollo Agroalimentario y Rural</t>
  </si>
  <si>
    <t>Control y Seguimiento de Fideicomisos</t>
  </si>
  <si>
    <t>Estado Analítico del Ejercicio del Presupuesto de Egresos Detallado - LDF</t>
  </si>
  <si>
    <t xml:space="preserve">Clasificación por Objeto del Gasto (Capítulo y Concepto) </t>
  </si>
  <si>
    <t>(PESOS)</t>
  </si>
  <si>
    <t xml:space="preserve">          Fideicomiso de Desastres Naturales (Informativo)</t>
  </si>
  <si>
    <t>____________________________________________</t>
  </si>
  <si>
    <t>__________________________________</t>
  </si>
  <si>
    <t>Paulo Bañuelos Rosales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</si>
</sst>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43" fontId="2" fillId="2" borderId="2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43" fontId="2" fillId="3" borderId="4" xfId="1" applyFont="1" applyFill="1" applyBorder="1" applyAlignment="1" applyProtection="1">
      <alignment vertical="center"/>
      <protection locked="0"/>
    </xf>
    <xf numFmtId="0" fontId="0" fillId="3" borderId="4" xfId="0" applyFill="1" applyBorder="1" applyAlignment="1">
      <alignment horizontal="left" vertical="center" indent="6"/>
    </xf>
    <xf numFmtId="43" fontId="0" fillId="3" borderId="4" xfId="1" applyFont="1" applyFill="1" applyBorder="1" applyAlignment="1" applyProtection="1">
      <alignment vertical="center"/>
      <protection locked="0"/>
    </xf>
    <xf numFmtId="0" fontId="0" fillId="3" borderId="4" xfId="0" applyFill="1" applyBorder="1" applyAlignment="1">
      <alignment horizontal="left" vertical="center" indent="9"/>
    </xf>
    <xf numFmtId="0" fontId="0" fillId="3" borderId="4" xfId="0" applyFill="1" applyBorder="1" applyAlignment="1">
      <alignment horizontal="left" vertical="center" indent="3"/>
    </xf>
    <xf numFmtId="43" fontId="0" fillId="3" borderId="4" xfId="1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 indent="3"/>
    </xf>
    <xf numFmtId="0" fontId="0" fillId="3" borderId="4" xfId="0" applyFill="1" applyBorder="1" applyAlignment="1">
      <alignment horizontal="left" indent="9"/>
    </xf>
    <xf numFmtId="0" fontId="0" fillId="3" borderId="4" xfId="0" applyFill="1" applyBorder="1" applyAlignment="1">
      <alignment horizontal="left" indent="3"/>
    </xf>
    <xf numFmtId="0" fontId="2" fillId="3" borderId="4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Border="1"/>
    <xf numFmtId="43" fontId="0" fillId="0" borderId="0" xfId="1" applyFont="1"/>
    <xf numFmtId="0" fontId="0" fillId="0" borderId="0" xfId="0" applyBorder="1" applyAlignment="1">
      <alignment horizontal="center"/>
    </xf>
    <xf numFmtId="43" fontId="0" fillId="0" borderId="0" xfId="1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Mis%20documentos/COORDINACION%20DE%20FIDEICOMISOS/ALIANZA%202018/INFORMES%202018/FINANZAS/JUNIO%202018/FORMATOS%20NUEVOS%20LDF/FORMATOS%20NUEVOS%20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FIDEICOMISO ALIANZA PARA EL CAMPO DE GUANAJUATO "ALCAMPO", Gobierno del Estado de Guanajuato (a)</v>
          </cell>
        </row>
        <row r="16">
          <cell r="C16" t="str">
            <v>Del 1 de enero al 30 de junio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9"/>
  <sheetViews>
    <sheetView tabSelected="1" topLeftCell="A34" zoomScale="70" zoomScaleNormal="70" workbookViewId="0">
      <selection activeCell="A15" sqref="A15"/>
    </sheetView>
  </sheetViews>
  <sheetFormatPr baseColWidth="10" defaultColWidth="1.28515625" defaultRowHeight="15" customHeight="1" zeroHeight="1"/>
  <cols>
    <col min="1" max="1" width="102.85546875" customWidth="1"/>
    <col min="2" max="2" width="20.7109375" style="16" customWidth="1"/>
    <col min="3" max="4" width="22.140625" style="16" bestFit="1" customWidth="1"/>
    <col min="5" max="5" width="21.7109375" style="16" bestFit="1" customWidth="1"/>
    <col min="6" max="6" width="20.7109375" style="16" customWidth="1"/>
    <col min="7" max="7" width="22.140625" style="16" bestFit="1" customWidth="1"/>
    <col min="8" max="8" width="9.85546875" customWidth="1"/>
    <col min="9" max="16383" width="1.28515625" customWidth="1"/>
    <col min="16384" max="16384" width="4.42578125" customWidth="1"/>
  </cols>
  <sheetData>
    <row r="1" spans="1:7" ht="46.5" customHeight="1">
      <c r="A1" s="19" t="str">
        <f>ENTE_PUBLICO_A</f>
        <v>FIDEICOMISO ALIANZA PARA EL CAMPO DE GUANAJUATO "ALCAMPO", Gobierno del Estado de Guanajuato (a)</v>
      </c>
      <c r="B1" s="19"/>
      <c r="C1" s="19"/>
      <c r="D1" s="19"/>
      <c r="E1" s="19"/>
      <c r="F1" s="19"/>
      <c r="G1" s="19"/>
    </row>
    <row r="2" spans="1:7" ht="31.5" customHeight="1">
      <c r="A2" s="20" t="s">
        <v>86</v>
      </c>
      <c r="B2" s="20"/>
      <c r="C2" s="20"/>
      <c r="D2" s="20"/>
      <c r="E2" s="20"/>
      <c r="F2" s="20"/>
      <c r="G2" s="20"/>
    </row>
    <row r="3" spans="1:7" ht="31.5" customHeight="1">
      <c r="A3" s="20" t="s">
        <v>87</v>
      </c>
      <c r="B3" s="20"/>
      <c r="C3" s="20"/>
      <c r="D3" s="20"/>
      <c r="E3" s="20"/>
      <c r="F3" s="20"/>
      <c r="G3" s="20"/>
    </row>
    <row r="4" spans="1:7" ht="12.75" customHeight="1">
      <c r="A4" s="21" t="str">
        <f>TRIMESTRE</f>
        <v>Del 1 de enero al 30 de junio de 2018 (b)</v>
      </c>
      <c r="B4" s="21"/>
      <c r="C4" s="21"/>
      <c r="D4" s="21"/>
      <c r="E4" s="21"/>
      <c r="F4" s="21"/>
      <c r="G4" s="21"/>
    </row>
    <row r="5" spans="1:7" ht="12.75" customHeight="1">
      <c r="A5" s="22" t="s">
        <v>88</v>
      </c>
      <c r="B5" s="22"/>
      <c r="C5" s="22"/>
      <c r="D5" s="22"/>
      <c r="E5" s="22"/>
      <c r="F5" s="22"/>
      <c r="G5" s="22"/>
    </row>
    <row r="6" spans="1:7" ht="12.75" customHeight="1">
      <c r="A6" s="23" t="s">
        <v>1</v>
      </c>
      <c r="B6" s="24" t="s">
        <v>0</v>
      </c>
      <c r="C6" s="24"/>
      <c r="D6" s="24"/>
      <c r="E6" s="24"/>
      <c r="F6" s="24"/>
      <c r="G6" s="24" t="s">
        <v>7</v>
      </c>
    </row>
    <row r="7" spans="1:7" ht="12.75" customHeight="1">
      <c r="A7" s="23"/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24"/>
    </row>
    <row r="8" spans="1:7" ht="12.75" customHeight="1">
      <c r="A8" s="2" t="s">
        <v>8</v>
      </c>
      <c r="B8" s="3">
        <f>SUM(B9,B17,B27,B37,B47,B57,B61,B70,B74)</f>
        <v>0</v>
      </c>
      <c r="C8" s="3">
        <f t="shared" ref="C8:G8" si="0">SUM(C9,C17,C27,C37,C47,C57,C61,C70,C74)</f>
        <v>160167583.96000001</v>
      </c>
      <c r="D8" s="3">
        <f t="shared" si="0"/>
        <v>160167583.96000001</v>
      </c>
      <c r="E8" s="3">
        <f t="shared" si="0"/>
        <v>82227434.810000002</v>
      </c>
      <c r="F8" s="3">
        <f t="shared" si="0"/>
        <v>82060685.690000013</v>
      </c>
      <c r="G8" s="3">
        <f t="shared" si="0"/>
        <v>77940149.150000006</v>
      </c>
    </row>
    <row r="9" spans="1:7" ht="12.75" customHeight="1">
      <c r="A9" s="4" t="s">
        <v>9</v>
      </c>
      <c r="B9" s="5">
        <f>SUM(B10:B16)</f>
        <v>0</v>
      </c>
      <c r="C9" s="5">
        <f t="shared" ref="C9:F9" si="1">SUM(C10:C16)</f>
        <v>818445.76000000013</v>
      </c>
      <c r="D9" s="5">
        <f t="shared" si="1"/>
        <v>818445.76000000013</v>
      </c>
      <c r="E9" s="5">
        <f t="shared" si="1"/>
        <v>818445.76000000013</v>
      </c>
      <c r="F9" s="5">
        <f t="shared" si="1"/>
        <v>818445.76000000013</v>
      </c>
      <c r="G9" s="5">
        <f>SUM(G10:G16)</f>
        <v>0</v>
      </c>
    </row>
    <row r="10" spans="1:7" ht="12.75" customHeight="1">
      <c r="A10" s="6" t="s">
        <v>10</v>
      </c>
      <c r="B10" s="5"/>
      <c r="C10" s="5"/>
      <c r="D10" s="5"/>
      <c r="E10" s="5"/>
      <c r="F10" s="5"/>
      <c r="G10" s="5">
        <f>D10-E10</f>
        <v>0</v>
      </c>
    </row>
    <row r="11" spans="1:7" ht="12.75" customHeight="1">
      <c r="A11" s="6" t="s">
        <v>11</v>
      </c>
      <c r="B11" s="5"/>
      <c r="C11" s="5">
        <v>818445.76000000013</v>
      </c>
      <c r="D11" s="5">
        <v>818445.76000000013</v>
      </c>
      <c r="E11" s="5">
        <v>818445.76000000013</v>
      </c>
      <c r="F11" s="5">
        <v>818445.76000000013</v>
      </c>
      <c r="G11" s="5">
        <f>D11-E11</f>
        <v>0</v>
      </c>
    </row>
    <row r="12" spans="1:7" ht="12.75" customHeight="1">
      <c r="A12" s="6" t="s">
        <v>12</v>
      </c>
      <c r="B12" s="5"/>
      <c r="C12" s="5"/>
      <c r="D12" s="5"/>
      <c r="E12" s="5"/>
      <c r="F12" s="5"/>
      <c r="G12" s="5">
        <f t="shared" ref="G12:G16" si="2">D12-E12</f>
        <v>0</v>
      </c>
    </row>
    <row r="13" spans="1:7" ht="12.75" customHeight="1">
      <c r="A13" s="6" t="s">
        <v>13</v>
      </c>
      <c r="B13" s="5"/>
      <c r="C13" s="5"/>
      <c r="D13" s="5"/>
      <c r="E13" s="5"/>
      <c r="F13" s="5"/>
      <c r="G13" s="5">
        <f t="shared" si="2"/>
        <v>0</v>
      </c>
    </row>
    <row r="14" spans="1:7" ht="12.75" customHeight="1">
      <c r="A14" s="6" t="s">
        <v>14</v>
      </c>
      <c r="B14" s="5"/>
      <c r="C14" s="5"/>
      <c r="D14" s="5"/>
      <c r="E14" s="5"/>
      <c r="F14" s="5"/>
      <c r="G14" s="5">
        <f t="shared" si="2"/>
        <v>0</v>
      </c>
    </row>
    <row r="15" spans="1:7" ht="12.75" customHeight="1">
      <c r="A15" s="6" t="s">
        <v>15</v>
      </c>
      <c r="B15" s="5"/>
      <c r="C15" s="5"/>
      <c r="D15" s="5"/>
      <c r="E15" s="5"/>
      <c r="F15" s="5"/>
      <c r="G15" s="5">
        <f t="shared" si="2"/>
        <v>0</v>
      </c>
    </row>
    <row r="16" spans="1:7" ht="12.75" customHeight="1">
      <c r="A16" s="6" t="s">
        <v>16</v>
      </c>
      <c r="B16" s="5"/>
      <c r="C16" s="5"/>
      <c r="D16" s="5"/>
      <c r="E16" s="5"/>
      <c r="F16" s="5"/>
      <c r="G16" s="5">
        <f t="shared" si="2"/>
        <v>0</v>
      </c>
    </row>
    <row r="17" spans="1:7" ht="12.75" customHeight="1">
      <c r="A17" s="4" t="s">
        <v>17</v>
      </c>
      <c r="B17" s="5">
        <f>SUM(B18:B26)</f>
        <v>0</v>
      </c>
      <c r="C17" s="5">
        <f t="shared" ref="C17:F17" si="3">SUM(C18:C26)</f>
        <v>1187276.47</v>
      </c>
      <c r="D17" s="5">
        <f t="shared" si="3"/>
        <v>1187276.47</v>
      </c>
      <c r="E17" s="5">
        <f t="shared" si="3"/>
        <v>280132.09999999998</v>
      </c>
      <c r="F17" s="5">
        <f t="shared" si="3"/>
        <v>280132.09999999998</v>
      </c>
      <c r="G17" s="5">
        <f>SUM(G18:G26)</f>
        <v>907144.37</v>
      </c>
    </row>
    <row r="18" spans="1:7" ht="12.75" customHeight="1">
      <c r="A18" s="6" t="s">
        <v>18</v>
      </c>
      <c r="B18" s="5"/>
      <c r="C18" s="5">
        <v>841054.17999999993</v>
      </c>
      <c r="D18" s="5">
        <v>841054.17999999993</v>
      </c>
      <c r="E18" s="5">
        <v>84393.14</v>
      </c>
      <c r="F18" s="5">
        <v>84393.14</v>
      </c>
      <c r="G18" s="5">
        <f>D18-E18</f>
        <v>756661.03999999992</v>
      </c>
    </row>
    <row r="19" spans="1:7" ht="12.75" customHeight="1">
      <c r="A19" s="6" t="s">
        <v>19</v>
      </c>
      <c r="B19" s="5"/>
      <c r="C19" s="5">
        <v>60394.590000000011</v>
      </c>
      <c r="D19" s="5">
        <v>60394.590000000011</v>
      </c>
      <c r="E19" s="5">
        <v>60394.59</v>
      </c>
      <c r="F19" s="5">
        <v>60394.59</v>
      </c>
      <c r="G19" s="5">
        <f t="shared" ref="G19:G26" si="4">D19-E19</f>
        <v>0</v>
      </c>
    </row>
    <row r="20" spans="1:7" ht="12.75" customHeight="1">
      <c r="A20" s="6" t="s">
        <v>20</v>
      </c>
      <c r="B20" s="5"/>
      <c r="C20" s="5"/>
      <c r="D20" s="5"/>
      <c r="E20" s="5"/>
      <c r="F20" s="5"/>
      <c r="G20" s="5">
        <f t="shared" si="4"/>
        <v>0</v>
      </c>
    </row>
    <row r="21" spans="1:7" ht="12.75" customHeight="1">
      <c r="A21" s="6" t="s">
        <v>21</v>
      </c>
      <c r="B21" s="5"/>
      <c r="C21" s="5">
        <v>6000</v>
      </c>
      <c r="D21" s="5">
        <v>6000</v>
      </c>
      <c r="E21" s="5"/>
      <c r="F21" s="5"/>
      <c r="G21" s="5">
        <f t="shared" si="4"/>
        <v>6000</v>
      </c>
    </row>
    <row r="22" spans="1:7" ht="12.75" customHeight="1">
      <c r="A22" s="6" t="s">
        <v>22</v>
      </c>
      <c r="B22" s="5"/>
      <c r="C22" s="5"/>
      <c r="D22" s="5"/>
      <c r="E22" s="5"/>
      <c r="F22" s="5"/>
      <c r="G22" s="5">
        <f t="shared" si="4"/>
        <v>0</v>
      </c>
    </row>
    <row r="23" spans="1:7" ht="12.75" customHeight="1">
      <c r="A23" s="6" t="s">
        <v>23</v>
      </c>
      <c r="B23" s="5"/>
      <c r="C23" s="5">
        <v>247522.65</v>
      </c>
      <c r="D23" s="5">
        <v>247522.65</v>
      </c>
      <c r="E23" s="5">
        <v>104999.37</v>
      </c>
      <c r="F23" s="5">
        <v>104999.37</v>
      </c>
      <c r="G23" s="5">
        <f t="shared" si="4"/>
        <v>142523.28</v>
      </c>
    </row>
    <row r="24" spans="1:7" ht="12.75" customHeight="1">
      <c r="A24" s="6" t="s">
        <v>24</v>
      </c>
      <c r="B24" s="5"/>
      <c r="C24" s="5">
        <v>30345</v>
      </c>
      <c r="D24" s="5">
        <v>30345</v>
      </c>
      <c r="E24" s="5">
        <v>30345</v>
      </c>
      <c r="F24" s="5">
        <v>30345</v>
      </c>
      <c r="G24" s="5">
        <f t="shared" si="4"/>
        <v>0</v>
      </c>
    </row>
    <row r="25" spans="1:7" ht="12.75" customHeight="1">
      <c r="A25" s="6" t="s">
        <v>25</v>
      </c>
      <c r="B25" s="5"/>
      <c r="C25" s="5"/>
      <c r="D25" s="5"/>
      <c r="E25" s="5"/>
      <c r="F25" s="5"/>
      <c r="G25" s="5">
        <f t="shared" si="4"/>
        <v>0</v>
      </c>
    </row>
    <row r="26" spans="1:7" ht="12.75" customHeight="1">
      <c r="A26" s="6" t="s">
        <v>26</v>
      </c>
      <c r="B26" s="5"/>
      <c r="C26" s="5">
        <v>1960.05</v>
      </c>
      <c r="D26" s="5">
        <v>1960.05</v>
      </c>
      <c r="E26" s="5"/>
      <c r="F26" s="5"/>
      <c r="G26" s="5">
        <f t="shared" si="4"/>
        <v>1960.05</v>
      </c>
    </row>
    <row r="27" spans="1:7" ht="12.75" customHeight="1">
      <c r="A27" s="4" t="s">
        <v>27</v>
      </c>
      <c r="B27" s="5">
        <f>SUM(B28:B36)</f>
        <v>0</v>
      </c>
      <c r="C27" s="5">
        <f t="shared" ref="C27:G27" si="5">SUM(C28:C36)</f>
        <v>25625234.629999999</v>
      </c>
      <c r="D27" s="5">
        <f t="shared" si="5"/>
        <v>25625234.629999999</v>
      </c>
      <c r="E27" s="5">
        <f t="shared" si="5"/>
        <v>12537250.770000001</v>
      </c>
      <c r="F27" s="5">
        <f t="shared" si="5"/>
        <v>12370501.65</v>
      </c>
      <c r="G27" s="5">
        <f t="shared" si="5"/>
        <v>13087983.859999998</v>
      </c>
    </row>
    <row r="28" spans="1:7" ht="12.75" customHeight="1">
      <c r="A28" s="6" t="s">
        <v>28</v>
      </c>
      <c r="B28" s="5"/>
      <c r="C28" s="5">
        <v>80620.559999999983</v>
      </c>
      <c r="D28" s="5">
        <v>80620.559999999983</v>
      </c>
      <c r="E28" s="5">
        <v>37320</v>
      </c>
      <c r="F28" s="5">
        <v>37320</v>
      </c>
      <c r="G28" s="5">
        <f>D28-E28</f>
        <v>43300.559999999983</v>
      </c>
    </row>
    <row r="29" spans="1:7" ht="12.75" customHeight="1">
      <c r="A29" s="6" t="s">
        <v>29</v>
      </c>
      <c r="B29" s="5"/>
      <c r="C29" s="5">
        <v>134107.34</v>
      </c>
      <c r="D29" s="5">
        <v>134107.34</v>
      </c>
      <c r="E29" s="5">
        <v>10440</v>
      </c>
      <c r="F29" s="5">
        <v>10440</v>
      </c>
      <c r="G29" s="5">
        <f t="shared" ref="G29:G36" si="6">D29-E29</f>
        <v>123667.34</v>
      </c>
    </row>
    <row r="30" spans="1:7" ht="12.75" customHeight="1">
      <c r="A30" s="6" t="s">
        <v>30</v>
      </c>
      <c r="B30" s="5"/>
      <c r="C30" s="5">
        <v>21939238.469999999</v>
      </c>
      <c r="D30" s="5">
        <v>21939238.469999999</v>
      </c>
      <c r="E30" s="5">
        <v>9996478.8800000008</v>
      </c>
      <c r="F30" s="5">
        <v>9829729.7599999998</v>
      </c>
      <c r="G30" s="5">
        <f t="shared" si="6"/>
        <v>11942759.589999998</v>
      </c>
    </row>
    <row r="31" spans="1:7" ht="12.75" customHeight="1">
      <c r="A31" s="6" t="s">
        <v>31</v>
      </c>
      <c r="B31" s="5"/>
      <c r="C31" s="5">
        <v>583809.34</v>
      </c>
      <c r="D31" s="5">
        <v>583809.34</v>
      </c>
      <c r="E31" s="5">
        <v>487114.23999999999</v>
      </c>
      <c r="F31" s="5">
        <v>487114.23999999999</v>
      </c>
      <c r="G31" s="5">
        <f t="shared" si="6"/>
        <v>96695.099999999977</v>
      </c>
    </row>
    <row r="32" spans="1:7" ht="12.75" customHeight="1">
      <c r="A32" s="6" t="s">
        <v>32</v>
      </c>
      <c r="B32" s="5"/>
      <c r="C32" s="5">
        <v>1519028.2599999998</v>
      </c>
      <c r="D32" s="5">
        <v>1519028.2599999998</v>
      </c>
      <c r="E32" s="5">
        <v>963731.38</v>
      </c>
      <c r="F32" s="5">
        <v>963731.38</v>
      </c>
      <c r="G32" s="5">
        <f t="shared" si="6"/>
        <v>555296.87999999977</v>
      </c>
    </row>
    <row r="33" spans="1:7" ht="12.75" customHeight="1">
      <c r="A33" s="6" t="s">
        <v>33</v>
      </c>
      <c r="B33" s="5"/>
      <c r="C33" s="5">
        <v>1340938.53</v>
      </c>
      <c r="D33" s="5">
        <v>1340938.53</v>
      </c>
      <c r="E33" s="5">
        <v>1014674.14</v>
      </c>
      <c r="F33" s="5">
        <v>1014674.14</v>
      </c>
      <c r="G33" s="5">
        <f t="shared" si="6"/>
        <v>326264.39</v>
      </c>
    </row>
    <row r="34" spans="1:7" ht="12.75" customHeight="1">
      <c r="A34" s="6" t="s">
        <v>34</v>
      </c>
      <c r="B34" s="5"/>
      <c r="C34" s="5">
        <v>6247.6799999999994</v>
      </c>
      <c r="D34" s="5">
        <v>6247.6799999999994</v>
      </c>
      <c r="E34" s="5">
        <v>6247.6799999999994</v>
      </c>
      <c r="F34" s="5">
        <v>6247.6799999999994</v>
      </c>
      <c r="G34" s="5">
        <f t="shared" si="6"/>
        <v>0</v>
      </c>
    </row>
    <row r="35" spans="1:7" ht="12.75" customHeight="1">
      <c r="A35" s="6" t="s">
        <v>35</v>
      </c>
      <c r="B35" s="5"/>
      <c r="C35" s="5">
        <v>4640.7</v>
      </c>
      <c r="D35" s="5">
        <v>4640.7</v>
      </c>
      <c r="E35" s="5">
        <v>4640.7</v>
      </c>
      <c r="F35" s="5">
        <v>4640.7</v>
      </c>
      <c r="G35" s="5">
        <f t="shared" si="6"/>
        <v>0</v>
      </c>
    </row>
    <row r="36" spans="1:7" ht="12.75" customHeight="1">
      <c r="A36" s="6" t="s">
        <v>36</v>
      </c>
      <c r="B36" s="5"/>
      <c r="C36" s="5">
        <v>16603.750000000015</v>
      </c>
      <c r="D36" s="5">
        <v>16603.750000000015</v>
      </c>
      <c r="E36" s="5">
        <v>16603.750000000015</v>
      </c>
      <c r="F36" s="5">
        <v>16603.750000000015</v>
      </c>
      <c r="G36" s="5">
        <f t="shared" si="6"/>
        <v>0</v>
      </c>
    </row>
    <row r="37" spans="1:7" ht="12.75" customHeight="1">
      <c r="A37" s="4" t="s">
        <v>37</v>
      </c>
      <c r="B37" s="5">
        <f>SUM(B38:B46)</f>
        <v>0</v>
      </c>
      <c r="C37" s="5">
        <f t="shared" ref="C37:G37" si="7">SUM(C38:C46)</f>
        <v>93207313.879999995</v>
      </c>
      <c r="D37" s="5">
        <f t="shared" si="7"/>
        <v>93207313.879999995</v>
      </c>
      <c r="E37" s="5">
        <f t="shared" si="7"/>
        <v>68433717.420000002</v>
      </c>
      <c r="F37" s="5">
        <f t="shared" si="7"/>
        <v>68433717.420000002</v>
      </c>
      <c r="G37" s="5">
        <f t="shared" si="7"/>
        <v>24773596.459999993</v>
      </c>
    </row>
    <row r="38" spans="1:7" ht="12.75" customHeight="1">
      <c r="A38" s="6" t="s">
        <v>38</v>
      </c>
      <c r="B38" s="5"/>
      <c r="C38" s="5"/>
      <c r="D38" s="5"/>
      <c r="E38" s="5"/>
      <c r="F38" s="5"/>
      <c r="G38" s="5">
        <f>D38-E38</f>
        <v>0</v>
      </c>
    </row>
    <row r="39" spans="1:7" ht="12.75" customHeight="1">
      <c r="A39" s="6" t="s">
        <v>39</v>
      </c>
      <c r="B39" s="5"/>
      <c r="C39" s="5"/>
      <c r="D39" s="5"/>
      <c r="E39" s="5"/>
      <c r="F39" s="5"/>
      <c r="G39" s="5">
        <f t="shared" ref="G39:G46" si="8">D39-E39</f>
        <v>0</v>
      </c>
    </row>
    <row r="40" spans="1:7" ht="12.75" customHeight="1">
      <c r="A40" s="6" t="s">
        <v>40</v>
      </c>
      <c r="B40" s="5"/>
      <c r="C40" s="5">
        <v>93207313.879999995</v>
      </c>
      <c r="D40" s="5">
        <v>93207313.879999995</v>
      </c>
      <c r="E40" s="5">
        <v>68433717.420000002</v>
      </c>
      <c r="F40" s="5">
        <v>68433717.420000002</v>
      </c>
      <c r="G40" s="5">
        <f t="shared" si="8"/>
        <v>24773596.459999993</v>
      </c>
    </row>
    <row r="41" spans="1:7" ht="12.75" customHeight="1">
      <c r="A41" s="6" t="s">
        <v>41</v>
      </c>
      <c r="B41" s="5"/>
      <c r="C41" s="5"/>
      <c r="D41" s="5"/>
      <c r="E41" s="5"/>
      <c r="F41" s="5"/>
      <c r="G41" s="5">
        <f t="shared" si="8"/>
        <v>0</v>
      </c>
    </row>
    <row r="42" spans="1:7" ht="12.75" customHeight="1">
      <c r="A42" s="6" t="s">
        <v>42</v>
      </c>
      <c r="B42" s="5"/>
      <c r="C42" s="5"/>
      <c r="D42" s="5"/>
      <c r="E42" s="5"/>
      <c r="F42" s="5"/>
      <c r="G42" s="5">
        <f t="shared" si="8"/>
        <v>0</v>
      </c>
    </row>
    <row r="43" spans="1:7" ht="12.75" customHeight="1">
      <c r="A43" s="6" t="s">
        <v>43</v>
      </c>
      <c r="B43" s="5"/>
      <c r="C43" s="5"/>
      <c r="D43" s="5"/>
      <c r="E43" s="5"/>
      <c r="F43" s="5"/>
      <c r="G43" s="5">
        <f t="shared" si="8"/>
        <v>0</v>
      </c>
    </row>
    <row r="44" spans="1:7" ht="12.75" customHeight="1">
      <c r="A44" s="6" t="s">
        <v>44</v>
      </c>
      <c r="B44" s="5"/>
      <c r="C44" s="5"/>
      <c r="D44" s="5"/>
      <c r="E44" s="5"/>
      <c r="F44" s="5"/>
      <c r="G44" s="5">
        <f t="shared" si="8"/>
        <v>0</v>
      </c>
    </row>
    <row r="45" spans="1:7" ht="12.75" customHeight="1">
      <c r="A45" s="6" t="s">
        <v>45</v>
      </c>
      <c r="B45" s="5"/>
      <c r="C45" s="5"/>
      <c r="D45" s="5"/>
      <c r="E45" s="5"/>
      <c r="F45" s="5"/>
      <c r="G45" s="5">
        <f t="shared" si="8"/>
        <v>0</v>
      </c>
    </row>
    <row r="46" spans="1:7" ht="12.75" customHeight="1">
      <c r="A46" s="6" t="s">
        <v>46</v>
      </c>
      <c r="B46" s="5"/>
      <c r="C46" s="5"/>
      <c r="D46" s="5"/>
      <c r="E46" s="5"/>
      <c r="F46" s="5"/>
      <c r="G46" s="5">
        <f t="shared" si="8"/>
        <v>0</v>
      </c>
    </row>
    <row r="47" spans="1:7" ht="12.75" customHeight="1">
      <c r="A47" s="4" t="s">
        <v>47</v>
      </c>
      <c r="B47" s="5">
        <f>SUM(B48:B56)</f>
        <v>0</v>
      </c>
      <c r="C47" s="5">
        <f t="shared" ref="C47:G47" si="9">SUM(C48:C56)</f>
        <v>425888.76</v>
      </c>
      <c r="D47" s="5">
        <f t="shared" si="9"/>
        <v>425888.76</v>
      </c>
      <c r="E47" s="5">
        <f t="shared" si="9"/>
        <v>157888.76</v>
      </c>
      <c r="F47" s="5">
        <f t="shared" si="9"/>
        <v>157888.76</v>
      </c>
      <c r="G47" s="5">
        <f t="shared" si="9"/>
        <v>268000</v>
      </c>
    </row>
    <row r="48" spans="1:7" ht="12.75" customHeight="1">
      <c r="A48" s="6" t="s">
        <v>48</v>
      </c>
      <c r="B48" s="5"/>
      <c r="C48" s="5">
        <v>328048.77</v>
      </c>
      <c r="D48" s="5">
        <v>328048.77</v>
      </c>
      <c r="E48" s="5">
        <v>109048.77</v>
      </c>
      <c r="F48" s="5">
        <v>109048.77</v>
      </c>
      <c r="G48" s="5">
        <f>D48-E48</f>
        <v>219000</v>
      </c>
    </row>
    <row r="49" spans="1:7" ht="12.75" customHeight="1">
      <c r="A49" s="6" t="s">
        <v>49</v>
      </c>
      <c r="B49" s="5"/>
      <c r="C49" s="5">
        <v>73839.989999999991</v>
      </c>
      <c r="D49" s="5">
        <v>73839.989999999991</v>
      </c>
      <c r="E49" s="5">
        <v>48839.99</v>
      </c>
      <c r="F49" s="5">
        <v>48839.99</v>
      </c>
      <c r="G49" s="5">
        <f t="shared" ref="G49:G56" si="10">D49-E49</f>
        <v>24999.999999999993</v>
      </c>
    </row>
    <row r="50" spans="1:7" ht="12.75" customHeight="1">
      <c r="A50" s="6" t="s">
        <v>50</v>
      </c>
      <c r="B50" s="5"/>
      <c r="C50" s="5"/>
      <c r="D50" s="5"/>
      <c r="E50" s="5"/>
      <c r="F50" s="5"/>
      <c r="G50" s="5">
        <f t="shared" si="10"/>
        <v>0</v>
      </c>
    </row>
    <row r="51" spans="1:7" ht="12.75" customHeight="1">
      <c r="A51" s="6" t="s">
        <v>51</v>
      </c>
      <c r="B51" s="5"/>
      <c r="C51" s="5"/>
      <c r="D51" s="5"/>
      <c r="E51" s="5"/>
      <c r="F51" s="5"/>
      <c r="G51" s="5">
        <f t="shared" si="10"/>
        <v>0</v>
      </c>
    </row>
    <row r="52" spans="1:7" ht="12.75" customHeight="1">
      <c r="A52" s="6" t="s">
        <v>52</v>
      </c>
      <c r="B52" s="5"/>
      <c r="C52" s="5"/>
      <c r="D52" s="5"/>
      <c r="E52" s="5"/>
      <c r="F52" s="5"/>
      <c r="G52" s="5">
        <f t="shared" si="10"/>
        <v>0</v>
      </c>
    </row>
    <row r="53" spans="1:7" ht="12.75" customHeight="1">
      <c r="A53" s="6" t="s">
        <v>53</v>
      </c>
      <c r="B53" s="5"/>
      <c r="C53" s="5">
        <v>24000</v>
      </c>
      <c r="D53" s="5">
        <v>24000</v>
      </c>
      <c r="E53" s="5"/>
      <c r="F53" s="5"/>
      <c r="G53" s="5">
        <f t="shared" si="10"/>
        <v>24000</v>
      </c>
    </row>
    <row r="54" spans="1:7" ht="12.75" customHeight="1">
      <c r="A54" s="6" t="s">
        <v>54</v>
      </c>
      <c r="B54" s="5"/>
      <c r="C54" s="5"/>
      <c r="D54" s="5"/>
      <c r="E54" s="5"/>
      <c r="F54" s="5"/>
      <c r="G54" s="5">
        <f t="shared" si="10"/>
        <v>0</v>
      </c>
    </row>
    <row r="55" spans="1:7" ht="12.75" customHeight="1">
      <c r="A55" s="6" t="s">
        <v>55</v>
      </c>
      <c r="B55" s="5"/>
      <c r="C55" s="5"/>
      <c r="D55" s="5"/>
      <c r="E55" s="5"/>
      <c r="F55" s="5"/>
      <c r="G55" s="5">
        <f t="shared" si="10"/>
        <v>0</v>
      </c>
    </row>
    <row r="56" spans="1:7" ht="12.75" customHeight="1">
      <c r="A56" s="6" t="s">
        <v>56</v>
      </c>
      <c r="B56" s="5"/>
      <c r="C56" s="5"/>
      <c r="D56" s="5"/>
      <c r="E56" s="5"/>
      <c r="F56" s="5"/>
      <c r="G56" s="5">
        <f t="shared" si="10"/>
        <v>0</v>
      </c>
    </row>
    <row r="57" spans="1:7" ht="12.75" customHeight="1">
      <c r="A57" s="4" t="s">
        <v>57</v>
      </c>
      <c r="B57" s="5">
        <f>SUM(B58:B60)</f>
        <v>0</v>
      </c>
      <c r="C57" s="5">
        <f t="shared" ref="C57:G57" si="11">SUM(C58:C60)</f>
        <v>0</v>
      </c>
      <c r="D57" s="5">
        <f t="shared" si="11"/>
        <v>0</v>
      </c>
      <c r="E57" s="5">
        <f t="shared" si="11"/>
        <v>0</v>
      </c>
      <c r="F57" s="5">
        <f t="shared" si="11"/>
        <v>0</v>
      </c>
      <c r="G57" s="5">
        <f t="shared" si="11"/>
        <v>0</v>
      </c>
    </row>
    <row r="58" spans="1:7" ht="12.75" customHeight="1">
      <c r="A58" s="6" t="s">
        <v>58</v>
      </c>
      <c r="B58" s="5"/>
      <c r="C58" s="5"/>
      <c r="D58" s="5"/>
      <c r="E58" s="5"/>
      <c r="F58" s="5"/>
      <c r="G58" s="5">
        <f>D58-E58</f>
        <v>0</v>
      </c>
    </row>
    <row r="59" spans="1:7" ht="12.75" customHeight="1">
      <c r="A59" s="6" t="s">
        <v>59</v>
      </c>
      <c r="B59" s="5"/>
      <c r="C59" s="5"/>
      <c r="D59" s="5"/>
      <c r="E59" s="5"/>
      <c r="F59" s="5"/>
      <c r="G59" s="5">
        <f t="shared" ref="G59:G60" si="12">D59-E59</f>
        <v>0</v>
      </c>
    </row>
    <row r="60" spans="1:7" ht="12.75" customHeight="1">
      <c r="A60" s="6" t="s">
        <v>60</v>
      </c>
      <c r="B60" s="5"/>
      <c r="C60" s="5"/>
      <c r="D60" s="5"/>
      <c r="E60" s="5"/>
      <c r="F60" s="5"/>
      <c r="G60" s="5">
        <f t="shared" si="12"/>
        <v>0</v>
      </c>
    </row>
    <row r="61" spans="1:7" ht="12.75" customHeight="1">
      <c r="A61" s="4" t="s">
        <v>61</v>
      </c>
      <c r="B61" s="5">
        <f>SUM(B62:B66,B68:B69)</f>
        <v>0</v>
      </c>
      <c r="C61" s="5">
        <f t="shared" ref="C61:G61" si="13">SUM(C62:C66,C68:C69)</f>
        <v>38903424.460000008</v>
      </c>
      <c r="D61" s="5">
        <f t="shared" si="13"/>
        <v>38903424.460000008</v>
      </c>
      <c r="E61" s="5">
        <f t="shared" si="13"/>
        <v>0</v>
      </c>
      <c r="F61" s="5">
        <f t="shared" si="13"/>
        <v>0</v>
      </c>
      <c r="G61" s="5">
        <f t="shared" si="13"/>
        <v>38903424.460000008</v>
      </c>
    </row>
    <row r="62" spans="1:7" ht="12.75" customHeight="1">
      <c r="A62" s="6" t="s">
        <v>62</v>
      </c>
      <c r="B62" s="5"/>
      <c r="C62" s="5"/>
      <c r="D62" s="5"/>
      <c r="E62" s="5"/>
      <c r="F62" s="5"/>
      <c r="G62" s="5">
        <f>D62-E62</f>
        <v>0</v>
      </c>
    </row>
    <row r="63" spans="1:7" ht="12.75" customHeight="1">
      <c r="A63" s="6" t="s">
        <v>63</v>
      </c>
      <c r="B63" s="5"/>
      <c r="C63" s="5"/>
      <c r="D63" s="5"/>
      <c r="E63" s="5"/>
      <c r="F63" s="5"/>
      <c r="G63" s="5">
        <f t="shared" ref="G63:G69" si="14">D63-E63</f>
        <v>0</v>
      </c>
    </row>
    <row r="64" spans="1:7" ht="12.75" customHeight="1">
      <c r="A64" s="6" t="s">
        <v>64</v>
      </c>
      <c r="B64" s="5"/>
      <c r="C64" s="5"/>
      <c r="D64" s="5"/>
      <c r="E64" s="5"/>
      <c r="F64" s="5"/>
      <c r="G64" s="5">
        <f t="shared" si="14"/>
        <v>0</v>
      </c>
    </row>
    <row r="65" spans="1:7">
      <c r="A65" s="6" t="s">
        <v>65</v>
      </c>
      <c r="B65" s="5"/>
      <c r="C65" s="5"/>
      <c r="D65" s="5"/>
      <c r="E65" s="5"/>
      <c r="F65" s="5"/>
      <c r="G65" s="5">
        <f t="shared" si="14"/>
        <v>0</v>
      </c>
    </row>
    <row r="66" spans="1:7">
      <c r="A66" s="6" t="s">
        <v>66</v>
      </c>
      <c r="B66" s="5"/>
      <c r="C66" s="5"/>
      <c r="D66" s="5"/>
      <c r="E66" s="5"/>
      <c r="F66" s="5"/>
      <c r="G66" s="5">
        <f t="shared" si="14"/>
        <v>0</v>
      </c>
    </row>
    <row r="67" spans="1:7">
      <c r="A67" s="6" t="s">
        <v>89</v>
      </c>
      <c r="B67" s="5"/>
      <c r="C67" s="5"/>
      <c r="D67" s="5"/>
      <c r="E67" s="5"/>
      <c r="F67" s="5"/>
      <c r="G67" s="5">
        <f t="shared" si="14"/>
        <v>0</v>
      </c>
    </row>
    <row r="68" spans="1:7">
      <c r="A68" s="6" t="s">
        <v>67</v>
      </c>
      <c r="B68" s="5"/>
      <c r="C68" s="5"/>
      <c r="D68" s="5"/>
      <c r="E68" s="5"/>
      <c r="F68" s="5"/>
      <c r="G68" s="5">
        <f t="shared" si="14"/>
        <v>0</v>
      </c>
    </row>
    <row r="69" spans="1:7">
      <c r="A69" s="6" t="s">
        <v>68</v>
      </c>
      <c r="B69" s="5"/>
      <c r="C69" s="5">
        <v>38903424.460000008</v>
      </c>
      <c r="D69" s="5">
        <v>38903424.460000008</v>
      </c>
      <c r="E69" s="5"/>
      <c r="F69" s="5"/>
      <c r="G69" s="5">
        <f t="shared" si="14"/>
        <v>38903424.460000008</v>
      </c>
    </row>
    <row r="70" spans="1:7">
      <c r="A70" s="4" t="s">
        <v>69</v>
      </c>
      <c r="B70" s="5">
        <f>SUM(B71:B73)</f>
        <v>0</v>
      </c>
      <c r="C70" s="5">
        <f t="shared" ref="C70:G70" si="15">SUM(C71:C73)</f>
        <v>0</v>
      </c>
      <c r="D70" s="5">
        <f t="shared" si="15"/>
        <v>0</v>
      </c>
      <c r="E70" s="5">
        <f t="shared" si="15"/>
        <v>0</v>
      </c>
      <c r="F70" s="5">
        <f t="shared" si="15"/>
        <v>0</v>
      </c>
      <c r="G70" s="5">
        <f t="shared" si="15"/>
        <v>0</v>
      </c>
    </row>
    <row r="71" spans="1:7">
      <c r="A71" s="6" t="s">
        <v>70</v>
      </c>
      <c r="B71" s="5"/>
      <c r="C71" s="5"/>
      <c r="D71" s="5"/>
      <c r="E71" s="5"/>
      <c r="F71" s="5"/>
      <c r="G71" s="5">
        <f>D71-E71</f>
        <v>0</v>
      </c>
    </row>
    <row r="72" spans="1:7">
      <c r="A72" s="6" t="s">
        <v>71</v>
      </c>
      <c r="B72" s="5"/>
      <c r="C72" s="5"/>
      <c r="D72" s="5"/>
      <c r="E72" s="5"/>
      <c r="F72" s="5"/>
      <c r="G72" s="5">
        <f t="shared" ref="G72:G73" si="16">D72-E72</f>
        <v>0</v>
      </c>
    </row>
    <row r="73" spans="1:7">
      <c r="A73" s="6" t="s">
        <v>72</v>
      </c>
      <c r="B73" s="5"/>
      <c r="C73" s="5"/>
      <c r="D73" s="5"/>
      <c r="E73" s="5"/>
      <c r="F73" s="5"/>
      <c r="G73" s="5">
        <f t="shared" si="16"/>
        <v>0</v>
      </c>
    </row>
    <row r="74" spans="1:7">
      <c r="A74" s="4" t="s">
        <v>73</v>
      </c>
      <c r="B74" s="5">
        <f>SUM(B75:B81)</f>
        <v>0</v>
      </c>
      <c r="C74" s="5">
        <f t="shared" ref="C74:G74" si="17">SUM(C75:C81)</f>
        <v>0</v>
      </c>
      <c r="D74" s="5">
        <f t="shared" si="17"/>
        <v>0</v>
      </c>
      <c r="E74" s="5">
        <f t="shared" si="17"/>
        <v>0</v>
      </c>
      <c r="F74" s="5">
        <f t="shared" si="17"/>
        <v>0</v>
      </c>
      <c r="G74" s="5">
        <f t="shared" si="17"/>
        <v>0</v>
      </c>
    </row>
    <row r="75" spans="1:7">
      <c r="A75" s="6" t="s">
        <v>74</v>
      </c>
      <c r="B75" s="5"/>
      <c r="C75" s="5"/>
      <c r="D75" s="5"/>
      <c r="E75" s="5"/>
      <c r="F75" s="5"/>
      <c r="G75" s="5">
        <f>D75-E75</f>
        <v>0</v>
      </c>
    </row>
    <row r="76" spans="1:7">
      <c r="A76" s="6" t="s">
        <v>75</v>
      </c>
      <c r="B76" s="5"/>
      <c r="C76" s="5"/>
      <c r="D76" s="5"/>
      <c r="E76" s="5"/>
      <c r="F76" s="5"/>
      <c r="G76" s="5">
        <f t="shared" ref="G76:G81" si="18">D76-E76</f>
        <v>0</v>
      </c>
    </row>
    <row r="77" spans="1:7">
      <c r="A77" s="6" t="s">
        <v>76</v>
      </c>
      <c r="B77" s="5"/>
      <c r="C77" s="5"/>
      <c r="D77" s="5"/>
      <c r="E77" s="5"/>
      <c r="F77" s="5"/>
      <c r="G77" s="5">
        <f t="shared" si="18"/>
        <v>0</v>
      </c>
    </row>
    <row r="78" spans="1:7">
      <c r="A78" s="6" t="s">
        <v>77</v>
      </c>
      <c r="B78" s="5"/>
      <c r="C78" s="5"/>
      <c r="D78" s="5"/>
      <c r="E78" s="5"/>
      <c r="F78" s="5"/>
      <c r="G78" s="5">
        <f t="shared" si="18"/>
        <v>0</v>
      </c>
    </row>
    <row r="79" spans="1:7">
      <c r="A79" s="6" t="s">
        <v>78</v>
      </c>
      <c r="B79" s="5"/>
      <c r="C79" s="5"/>
      <c r="D79" s="5"/>
      <c r="E79" s="5"/>
      <c r="F79" s="5"/>
      <c r="G79" s="5">
        <f t="shared" si="18"/>
        <v>0</v>
      </c>
    </row>
    <row r="80" spans="1:7">
      <c r="A80" s="6" t="s">
        <v>79</v>
      </c>
      <c r="B80" s="5"/>
      <c r="C80" s="5"/>
      <c r="D80" s="5"/>
      <c r="E80" s="5"/>
      <c r="F80" s="5"/>
      <c r="G80" s="5">
        <f t="shared" si="18"/>
        <v>0</v>
      </c>
    </row>
    <row r="81" spans="1:7">
      <c r="A81" s="6" t="s">
        <v>80</v>
      </c>
      <c r="B81" s="5"/>
      <c r="C81" s="5"/>
      <c r="D81" s="5"/>
      <c r="E81" s="5"/>
      <c r="F81" s="5"/>
      <c r="G81" s="5">
        <f t="shared" si="18"/>
        <v>0</v>
      </c>
    </row>
    <row r="82" spans="1:7">
      <c r="A82" s="7"/>
      <c r="B82" s="8"/>
      <c r="C82" s="8"/>
      <c r="D82" s="8"/>
      <c r="E82" s="8"/>
      <c r="F82" s="8"/>
      <c r="G82" s="8"/>
    </row>
    <row r="83" spans="1:7" ht="12.75" customHeight="1">
      <c r="A83" s="9" t="s">
        <v>81</v>
      </c>
      <c r="B83" s="3">
        <f>SUM(B84,B92,B102,B112,B122,B132,B136,B145,B149)</f>
        <v>0</v>
      </c>
      <c r="C83" s="3">
        <f t="shared" ref="C83:G83" si="19">SUM(C84,C92,C102,C112,C122,C132,C136,C145,C149)</f>
        <v>223400000</v>
      </c>
      <c r="D83" s="3">
        <f t="shared" si="19"/>
        <v>223400000</v>
      </c>
      <c r="E83" s="3">
        <f t="shared" si="19"/>
        <v>79804997.150000006</v>
      </c>
      <c r="F83" s="3">
        <f t="shared" si="19"/>
        <v>79313855.560000002</v>
      </c>
      <c r="G83" s="3">
        <f t="shared" si="19"/>
        <v>143595002.84999999</v>
      </c>
    </row>
    <row r="84" spans="1:7" ht="12.75" customHeight="1">
      <c r="A84" s="4" t="s">
        <v>9</v>
      </c>
      <c r="B84" s="5">
        <f>SUM(B85:B91)</f>
        <v>0</v>
      </c>
      <c r="C84" s="5">
        <f t="shared" ref="C84:G84" si="20">SUM(C85:C91)</f>
        <v>2587783.7200000002</v>
      </c>
      <c r="D84" s="5">
        <f t="shared" si="20"/>
        <v>2587783.7200000002</v>
      </c>
      <c r="E84" s="5">
        <f t="shared" si="20"/>
        <v>642090.31999999995</v>
      </c>
      <c r="F84" s="5">
        <f t="shared" si="20"/>
        <v>564267.69999999995</v>
      </c>
      <c r="G84" s="5">
        <f t="shared" si="20"/>
        <v>1945693.4000000004</v>
      </c>
    </row>
    <row r="85" spans="1:7" ht="12.75" customHeight="1">
      <c r="A85" s="6" t="s">
        <v>10</v>
      </c>
      <c r="B85" s="5"/>
      <c r="C85" s="5"/>
      <c r="D85" s="5"/>
      <c r="E85" s="5"/>
      <c r="F85" s="5"/>
      <c r="G85" s="5">
        <f>D85-E85</f>
        <v>0</v>
      </c>
    </row>
    <row r="86" spans="1:7" ht="12.75" customHeight="1">
      <c r="A86" s="6" t="s">
        <v>11</v>
      </c>
      <c r="B86" s="5"/>
      <c r="C86" s="5">
        <v>2587783.7200000002</v>
      </c>
      <c r="D86" s="5">
        <v>2587783.7200000002</v>
      </c>
      <c r="E86" s="5">
        <v>642090.31999999995</v>
      </c>
      <c r="F86" s="5">
        <v>564267.69999999995</v>
      </c>
      <c r="G86" s="5">
        <f t="shared" ref="G86:G91" si="21">D86-E86</f>
        <v>1945693.4000000004</v>
      </c>
    </row>
    <row r="87" spans="1:7" ht="12.75" customHeight="1">
      <c r="A87" s="6" t="s">
        <v>12</v>
      </c>
      <c r="B87" s="5"/>
      <c r="C87" s="5"/>
      <c r="D87" s="5"/>
      <c r="E87" s="5"/>
      <c r="F87" s="5"/>
      <c r="G87" s="5">
        <f t="shared" si="21"/>
        <v>0</v>
      </c>
    </row>
    <row r="88" spans="1:7">
      <c r="A88" s="6" t="s">
        <v>13</v>
      </c>
      <c r="B88" s="5"/>
      <c r="C88" s="5"/>
      <c r="D88" s="5"/>
      <c r="E88" s="5"/>
      <c r="F88" s="5"/>
      <c r="G88" s="5">
        <f t="shared" si="21"/>
        <v>0</v>
      </c>
    </row>
    <row r="89" spans="1:7">
      <c r="A89" s="6" t="s">
        <v>14</v>
      </c>
      <c r="B89" s="5"/>
      <c r="C89" s="5"/>
      <c r="D89" s="5"/>
      <c r="E89" s="5"/>
      <c r="F89" s="5"/>
      <c r="G89" s="5">
        <f t="shared" si="21"/>
        <v>0</v>
      </c>
    </row>
    <row r="90" spans="1:7">
      <c r="A90" s="6" t="s">
        <v>15</v>
      </c>
      <c r="B90" s="5"/>
      <c r="C90" s="5"/>
      <c r="D90" s="5"/>
      <c r="E90" s="5"/>
      <c r="F90" s="5"/>
      <c r="G90" s="5">
        <f t="shared" si="21"/>
        <v>0</v>
      </c>
    </row>
    <row r="91" spans="1:7">
      <c r="A91" s="6" t="s">
        <v>16</v>
      </c>
      <c r="B91" s="5"/>
      <c r="C91" s="5"/>
      <c r="D91" s="5"/>
      <c r="E91" s="5"/>
      <c r="F91" s="5"/>
      <c r="G91" s="5">
        <f t="shared" si="21"/>
        <v>0</v>
      </c>
    </row>
    <row r="92" spans="1:7">
      <c r="A92" s="4" t="s">
        <v>17</v>
      </c>
      <c r="B92" s="5">
        <f>SUM(B93:B101)</f>
        <v>0</v>
      </c>
      <c r="C92" s="5">
        <f t="shared" ref="C92:G92" si="22">SUM(C93:C101)</f>
        <v>917455.28</v>
      </c>
      <c r="D92" s="5">
        <f t="shared" si="22"/>
        <v>917455.28</v>
      </c>
      <c r="E92" s="5">
        <f t="shared" si="22"/>
        <v>30112.68</v>
      </c>
      <c r="F92" s="5">
        <f t="shared" si="22"/>
        <v>30112.68</v>
      </c>
      <c r="G92" s="5">
        <f t="shared" si="22"/>
        <v>887342.6</v>
      </c>
    </row>
    <row r="93" spans="1:7">
      <c r="A93" s="6" t="s">
        <v>18</v>
      </c>
      <c r="B93" s="5"/>
      <c r="C93" s="5">
        <v>675955.26</v>
      </c>
      <c r="D93" s="5">
        <v>675955.26</v>
      </c>
      <c r="E93" s="5">
        <v>22652.61</v>
      </c>
      <c r="F93" s="5">
        <v>22652.61</v>
      </c>
      <c r="G93" s="5">
        <f>D93-E93</f>
        <v>653302.65</v>
      </c>
    </row>
    <row r="94" spans="1:7">
      <c r="A94" s="6" t="s">
        <v>19</v>
      </c>
      <c r="B94" s="5"/>
      <c r="C94" s="5">
        <v>136000</v>
      </c>
      <c r="D94" s="5">
        <v>136000</v>
      </c>
      <c r="E94" s="5"/>
      <c r="F94" s="5">
        <v>0</v>
      </c>
      <c r="G94" s="5">
        <f t="shared" ref="G94:G101" si="23">D94-E94</f>
        <v>136000</v>
      </c>
    </row>
    <row r="95" spans="1:7">
      <c r="A95" s="6" t="s">
        <v>20</v>
      </c>
      <c r="B95" s="5"/>
      <c r="C95" s="5"/>
      <c r="D95" s="5"/>
      <c r="E95" s="5"/>
      <c r="F95" s="5"/>
      <c r="G95" s="5">
        <f t="shared" si="23"/>
        <v>0</v>
      </c>
    </row>
    <row r="96" spans="1:7">
      <c r="A96" s="6" t="s">
        <v>21</v>
      </c>
      <c r="B96" s="5"/>
      <c r="C96" s="5">
        <v>5500.02</v>
      </c>
      <c r="D96" s="5">
        <v>5500.02</v>
      </c>
      <c r="E96" s="5">
        <v>5500.02</v>
      </c>
      <c r="F96" s="5">
        <v>5500.02</v>
      </c>
      <c r="G96" s="5">
        <f t="shared" si="23"/>
        <v>0</v>
      </c>
    </row>
    <row r="97" spans="1:7">
      <c r="A97" s="10" t="s">
        <v>22</v>
      </c>
      <c r="B97" s="5"/>
      <c r="C97" s="5"/>
      <c r="D97" s="5"/>
      <c r="E97" s="5"/>
      <c r="F97" s="5"/>
      <c r="G97" s="5">
        <f t="shared" si="23"/>
        <v>0</v>
      </c>
    </row>
    <row r="98" spans="1:7">
      <c r="A98" s="6" t="s">
        <v>23</v>
      </c>
      <c r="B98" s="5"/>
      <c r="C98" s="5">
        <v>70000</v>
      </c>
      <c r="D98" s="5">
        <v>70000</v>
      </c>
      <c r="E98" s="5"/>
      <c r="F98" s="5"/>
      <c r="G98" s="5">
        <f t="shared" si="23"/>
        <v>70000</v>
      </c>
    </row>
    <row r="99" spans="1:7">
      <c r="A99" s="6" t="s">
        <v>24</v>
      </c>
      <c r="B99" s="5"/>
      <c r="C99" s="5"/>
      <c r="D99" s="5"/>
      <c r="E99" s="5"/>
      <c r="F99" s="5"/>
      <c r="G99" s="5">
        <f t="shared" si="23"/>
        <v>0</v>
      </c>
    </row>
    <row r="100" spans="1:7">
      <c r="A100" s="6" t="s">
        <v>25</v>
      </c>
      <c r="B100" s="5"/>
      <c r="C100" s="5"/>
      <c r="D100" s="5"/>
      <c r="E100" s="5"/>
      <c r="F100" s="5"/>
      <c r="G100" s="5">
        <f t="shared" si="23"/>
        <v>0</v>
      </c>
    </row>
    <row r="101" spans="1:7">
      <c r="A101" s="6" t="s">
        <v>26</v>
      </c>
      <c r="B101" s="5"/>
      <c r="C101" s="5">
        <v>30000</v>
      </c>
      <c r="D101" s="5">
        <v>30000</v>
      </c>
      <c r="E101" s="5">
        <v>1960.05</v>
      </c>
      <c r="F101" s="5">
        <v>1960.05</v>
      </c>
      <c r="G101" s="5">
        <f t="shared" si="23"/>
        <v>28039.95</v>
      </c>
    </row>
    <row r="102" spans="1:7">
      <c r="A102" s="4" t="s">
        <v>27</v>
      </c>
      <c r="B102" s="5">
        <f>SUM(B103:B111)</f>
        <v>0</v>
      </c>
      <c r="C102" s="5">
        <f>SUM(C103:C111)</f>
        <v>24172756.439999998</v>
      </c>
      <c r="D102" s="5">
        <f t="shared" ref="D102:G102" si="24">SUM(D103:D111)</f>
        <v>24172756.439999998</v>
      </c>
      <c r="E102" s="5">
        <f t="shared" si="24"/>
        <v>2807120</v>
      </c>
      <c r="F102" s="5">
        <f t="shared" si="24"/>
        <v>2393801.0300000003</v>
      </c>
      <c r="G102" s="5">
        <f t="shared" si="24"/>
        <v>21365636.440000001</v>
      </c>
    </row>
    <row r="103" spans="1:7">
      <c r="A103" s="6" t="s">
        <v>28</v>
      </c>
      <c r="B103" s="5"/>
      <c r="C103" s="5">
        <v>34400</v>
      </c>
      <c r="D103" s="5">
        <v>34400</v>
      </c>
      <c r="E103" s="5">
        <v>14675.88</v>
      </c>
      <c r="F103" s="5">
        <v>14675.88</v>
      </c>
      <c r="G103" s="5">
        <f>D103-E103</f>
        <v>19724.120000000003</v>
      </c>
    </row>
    <row r="104" spans="1:7">
      <c r="A104" s="6" t="s">
        <v>29</v>
      </c>
      <c r="B104" s="5"/>
      <c r="C104" s="5">
        <v>177400</v>
      </c>
      <c r="D104" s="5">
        <v>177400</v>
      </c>
      <c r="E104" s="5">
        <v>17400</v>
      </c>
      <c r="F104" s="5">
        <v>17400</v>
      </c>
      <c r="G104" s="5">
        <f t="shared" ref="G104:G111" si="25">D104-E104</f>
        <v>160000</v>
      </c>
    </row>
    <row r="105" spans="1:7">
      <c r="A105" s="6" t="s">
        <v>30</v>
      </c>
      <c r="B105" s="5"/>
      <c r="C105" s="5">
        <v>22374991</v>
      </c>
      <c r="D105" s="5">
        <v>22374991</v>
      </c>
      <c r="E105" s="5">
        <v>2466832.41</v>
      </c>
      <c r="F105" s="5">
        <v>2066355.24</v>
      </c>
      <c r="G105" s="5">
        <f t="shared" si="25"/>
        <v>19908158.59</v>
      </c>
    </row>
    <row r="106" spans="1:7">
      <c r="A106" s="6" t="s">
        <v>31</v>
      </c>
      <c r="B106" s="5"/>
      <c r="C106" s="5">
        <v>43250.400000000001</v>
      </c>
      <c r="D106" s="5">
        <v>43250.400000000001</v>
      </c>
      <c r="E106" s="5">
        <v>0</v>
      </c>
      <c r="F106" s="5">
        <v>0</v>
      </c>
      <c r="G106" s="5">
        <f t="shared" si="25"/>
        <v>43250.400000000001</v>
      </c>
    </row>
    <row r="107" spans="1:7">
      <c r="A107" s="6" t="s">
        <v>32</v>
      </c>
      <c r="B107" s="5"/>
      <c r="C107" s="5">
        <v>1405959.32</v>
      </c>
      <c r="D107" s="5">
        <v>1405959.32</v>
      </c>
      <c r="E107" s="5">
        <v>292933.81</v>
      </c>
      <c r="F107" s="5">
        <v>292933.81</v>
      </c>
      <c r="G107" s="5">
        <f t="shared" si="25"/>
        <v>1113025.51</v>
      </c>
    </row>
    <row r="108" spans="1:7">
      <c r="A108" s="6" t="s">
        <v>33</v>
      </c>
      <c r="B108" s="5"/>
      <c r="C108" s="5">
        <v>85000</v>
      </c>
      <c r="D108" s="5">
        <v>85000</v>
      </c>
      <c r="E108" s="5">
        <v>2436</v>
      </c>
      <c r="F108" s="5">
        <v>2436</v>
      </c>
      <c r="G108" s="5">
        <f t="shared" si="25"/>
        <v>82564</v>
      </c>
    </row>
    <row r="109" spans="1:7">
      <c r="A109" s="6" t="s">
        <v>34</v>
      </c>
      <c r="B109" s="5"/>
      <c r="C109" s="5"/>
      <c r="D109" s="5"/>
      <c r="E109" s="5"/>
      <c r="F109" s="5"/>
      <c r="G109" s="5">
        <f t="shared" si="25"/>
        <v>0</v>
      </c>
    </row>
    <row r="110" spans="1:7">
      <c r="A110" s="6" t="s">
        <v>35</v>
      </c>
      <c r="B110" s="5"/>
      <c r="C110" s="5"/>
      <c r="D110" s="5"/>
      <c r="E110" s="5"/>
      <c r="F110" s="5"/>
      <c r="G110" s="5">
        <f t="shared" si="25"/>
        <v>0</v>
      </c>
    </row>
    <row r="111" spans="1:7">
      <c r="A111" s="6" t="s">
        <v>36</v>
      </c>
      <c r="B111" s="5"/>
      <c r="C111" s="5">
        <v>51755.72</v>
      </c>
      <c r="D111" s="5">
        <v>51755.72</v>
      </c>
      <c r="E111" s="5">
        <v>12841.9</v>
      </c>
      <c r="F111" s="5">
        <v>0.1</v>
      </c>
      <c r="G111" s="5">
        <f t="shared" si="25"/>
        <v>38913.82</v>
      </c>
    </row>
    <row r="112" spans="1:7" ht="12.75" customHeight="1">
      <c r="A112" s="4" t="s">
        <v>37</v>
      </c>
      <c r="B112" s="5">
        <f>SUM(B113:B121)</f>
        <v>0</v>
      </c>
      <c r="C112" s="5">
        <f t="shared" ref="C112:G112" si="26">SUM(C113:C121)</f>
        <v>189197290</v>
      </c>
      <c r="D112" s="5">
        <f t="shared" si="26"/>
        <v>189197290</v>
      </c>
      <c r="E112" s="5">
        <f t="shared" si="26"/>
        <v>76296514.150000006</v>
      </c>
      <c r="F112" s="5">
        <f t="shared" si="26"/>
        <v>76296514.150000006</v>
      </c>
      <c r="G112" s="5">
        <f t="shared" si="26"/>
        <v>112900775.84999999</v>
      </c>
    </row>
    <row r="113" spans="1:7" ht="12.75" customHeight="1">
      <c r="A113" s="6" t="s">
        <v>38</v>
      </c>
      <c r="B113" s="5"/>
      <c r="C113" s="5"/>
      <c r="D113" s="5"/>
      <c r="E113" s="5"/>
      <c r="F113" s="5"/>
      <c r="G113" s="5">
        <f>D113-E113</f>
        <v>0</v>
      </c>
    </row>
    <row r="114" spans="1:7" ht="12.75" customHeight="1">
      <c r="A114" s="6" t="s">
        <v>39</v>
      </c>
      <c r="B114" s="5"/>
      <c r="C114" s="5"/>
      <c r="D114" s="5"/>
      <c r="E114" s="5"/>
      <c r="F114" s="5"/>
      <c r="G114" s="5">
        <f t="shared" ref="G114:G121" si="27">D114-E114</f>
        <v>0</v>
      </c>
    </row>
    <row r="115" spans="1:7" ht="12.75" customHeight="1">
      <c r="A115" s="6" t="s">
        <v>40</v>
      </c>
      <c r="B115" s="5"/>
      <c r="C115" s="5">
        <v>189197290</v>
      </c>
      <c r="D115" s="5">
        <v>189197290</v>
      </c>
      <c r="E115" s="5">
        <v>76296514.150000006</v>
      </c>
      <c r="F115" s="5">
        <v>76296514.150000006</v>
      </c>
      <c r="G115" s="5">
        <f t="shared" si="27"/>
        <v>112900775.84999999</v>
      </c>
    </row>
    <row r="116" spans="1:7" ht="12.75" customHeight="1">
      <c r="A116" s="6" t="s">
        <v>41</v>
      </c>
      <c r="B116" s="5"/>
      <c r="C116" s="5"/>
      <c r="D116" s="5"/>
      <c r="E116" s="5"/>
      <c r="F116" s="5"/>
      <c r="G116" s="5">
        <f t="shared" si="27"/>
        <v>0</v>
      </c>
    </row>
    <row r="117" spans="1:7" ht="12.75" customHeight="1">
      <c r="A117" s="6" t="s">
        <v>42</v>
      </c>
      <c r="B117" s="5"/>
      <c r="C117" s="5"/>
      <c r="D117" s="5"/>
      <c r="E117" s="5"/>
      <c r="F117" s="5"/>
      <c r="G117" s="5">
        <f t="shared" si="27"/>
        <v>0</v>
      </c>
    </row>
    <row r="118" spans="1:7">
      <c r="A118" s="6" t="s">
        <v>43</v>
      </c>
      <c r="B118" s="5"/>
      <c r="C118" s="5"/>
      <c r="D118" s="5"/>
      <c r="E118" s="5"/>
      <c r="F118" s="5"/>
      <c r="G118" s="5">
        <f t="shared" si="27"/>
        <v>0</v>
      </c>
    </row>
    <row r="119" spans="1:7">
      <c r="A119" s="6" t="s">
        <v>44</v>
      </c>
      <c r="B119" s="5"/>
      <c r="C119" s="5"/>
      <c r="D119" s="5"/>
      <c r="E119" s="5"/>
      <c r="F119" s="5"/>
      <c r="G119" s="5">
        <f t="shared" si="27"/>
        <v>0</v>
      </c>
    </row>
    <row r="120" spans="1:7">
      <c r="A120" s="6" t="s">
        <v>45</v>
      </c>
      <c r="B120" s="5"/>
      <c r="C120" s="5"/>
      <c r="D120" s="5"/>
      <c r="E120" s="5"/>
      <c r="F120" s="5"/>
      <c r="G120" s="5">
        <f t="shared" si="27"/>
        <v>0</v>
      </c>
    </row>
    <row r="121" spans="1:7">
      <c r="A121" s="6" t="s">
        <v>46</v>
      </c>
      <c r="B121" s="5"/>
      <c r="C121" s="5"/>
      <c r="D121" s="5"/>
      <c r="E121" s="5"/>
      <c r="F121" s="5"/>
      <c r="G121" s="5">
        <f t="shared" si="27"/>
        <v>0</v>
      </c>
    </row>
    <row r="122" spans="1:7">
      <c r="A122" s="4" t="s">
        <v>47</v>
      </c>
      <c r="B122" s="5">
        <f>SUM(B123:B131)</f>
        <v>0</v>
      </c>
      <c r="C122" s="5">
        <f t="shared" ref="C122:G122" si="28">SUM(C123:C131)</f>
        <v>457960</v>
      </c>
      <c r="D122" s="5">
        <f t="shared" si="28"/>
        <v>457960</v>
      </c>
      <c r="E122" s="5">
        <f t="shared" si="28"/>
        <v>29160</v>
      </c>
      <c r="F122" s="5">
        <f t="shared" si="28"/>
        <v>29160</v>
      </c>
      <c r="G122" s="5">
        <f t="shared" si="28"/>
        <v>428800</v>
      </c>
    </row>
    <row r="123" spans="1:7">
      <c r="A123" s="6" t="s">
        <v>48</v>
      </c>
      <c r="B123" s="5"/>
      <c r="C123" s="5">
        <v>457960</v>
      </c>
      <c r="D123" s="5">
        <v>457960</v>
      </c>
      <c r="E123" s="5">
        <v>29160</v>
      </c>
      <c r="F123" s="5">
        <v>29160</v>
      </c>
      <c r="G123" s="5">
        <f>D123-E123</f>
        <v>428800</v>
      </c>
    </row>
    <row r="124" spans="1:7">
      <c r="A124" s="6" t="s">
        <v>49</v>
      </c>
      <c r="B124" s="5"/>
      <c r="C124" s="5"/>
      <c r="D124" s="5"/>
      <c r="E124" s="5"/>
      <c r="F124" s="5"/>
      <c r="G124" s="5">
        <f t="shared" ref="G124:G131" si="29">D124-E124</f>
        <v>0</v>
      </c>
    </row>
    <row r="125" spans="1:7">
      <c r="A125" s="6" t="s">
        <v>50</v>
      </c>
      <c r="B125" s="5"/>
      <c r="C125" s="5"/>
      <c r="D125" s="5"/>
      <c r="E125" s="5"/>
      <c r="F125" s="5"/>
      <c r="G125" s="5">
        <f t="shared" si="29"/>
        <v>0</v>
      </c>
    </row>
    <row r="126" spans="1:7">
      <c r="A126" s="6" t="s">
        <v>51</v>
      </c>
      <c r="B126" s="5"/>
      <c r="C126" s="5"/>
      <c r="D126" s="5"/>
      <c r="E126" s="5"/>
      <c r="F126" s="5"/>
      <c r="G126" s="5">
        <f t="shared" si="29"/>
        <v>0</v>
      </c>
    </row>
    <row r="127" spans="1:7">
      <c r="A127" s="6" t="s">
        <v>52</v>
      </c>
      <c r="B127" s="5"/>
      <c r="C127" s="5"/>
      <c r="D127" s="5"/>
      <c r="E127" s="5"/>
      <c r="F127" s="5"/>
      <c r="G127" s="5">
        <f t="shared" si="29"/>
        <v>0</v>
      </c>
    </row>
    <row r="128" spans="1:7" ht="12.75" customHeight="1">
      <c r="A128" s="6" t="s">
        <v>53</v>
      </c>
      <c r="B128" s="5"/>
      <c r="C128" s="5"/>
      <c r="D128" s="5"/>
      <c r="E128" s="5"/>
      <c r="F128" s="5"/>
      <c r="G128" s="5">
        <f t="shared" si="29"/>
        <v>0</v>
      </c>
    </row>
    <row r="129" spans="1:7" ht="12.75" customHeight="1">
      <c r="A129" s="6" t="s">
        <v>54</v>
      </c>
      <c r="B129" s="5"/>
      <c r="C129" s="5"/>
      <c r="D129" s="5"/>
      <c r="E129" s="5"/>
      <c r="F129" s="5"/>
      <c r="G129" s="5">
        <f t="shared" si="29"/>
        <v>0</v>
      </c>
    </row>
    <row r="130" spans="1:7" ht="12.75" customHeight="1">
      <c r="A130" s="6" t="s">
        <v>55</v>
      </c>
      <c r="B130" s="5"/>
      <c r="C130" s="5"/>
      <c r="D130" s="5"/>
      <c r="E130" s="5"/>
      <c r="F130" s="5"/>
      <c r="G130" s="5">
        <f t="shared" si="29"/>
        <v>0</v>
      </c>
    </row>
    <row r="131" spans="1:7" ht="12.75" customHeight="1">
      <c r="A131" s="6" t="s">
        <v>56</v>
      </c>
      <c r="B131" s="5"/>
      <c r="C131" s="5"/>
      <c r="D131" s="5"/>
      <c r="E131" s="5"/>
      <c r="F131" s="5"/>
      <c r="G131" s="5">
        <f t="shared" si="29"/>
        <v>0</v>
      </c>
    </row>
    <row r="132" spans="1:7">
      <c r="A132" s="4" t="s">
        <v>57</v>
      </c>
      <c r="B132" s="5">
        <f>SUM(B133:B135)</f>
        <v>0</v>
      </c>
      <c r="C132" s="5">
        <f t="shared" ref="C132:G132" si="30">SUM(C133:C135)</f>
        <v>0</v>
      </c>
      <c r="D132" s="5">
        <f t="shared" si="30"/>
        <v>0</v>
      </c>
      <c r="E132" s="5">
        <f t="shared" si="30"/>
        <v>0</v>
      </c>
      <c r="F132" s="5">
        <f t="shared" si="30"/>
        <v>0</v>
      </c>
      <c r="G132" s="5">
        <f t="shared" si="30"/>
        <v>0</v>
      </c>
    </row>
    <row r="133" spans="1:7" ht="12.75" customHeight="1">
      <c r="A133" s="6" t="s">
        <v>58</v>
      </c>
      <c r="B133" s="5"/>
      <c r="C133" s="5"/>
      <c r="D133" s="5"/>
      <c r="E133" s="5"/>
      <c r="F133" s="5"/>
      <c r="G133" s="5">
        <f>D133-E133</f>
        <v>0</v>
      </c>
    </row>
    <row r="134" spans="1:7" ht="12.75" customHeight="1">
      <c r="A134" s="6" t="s">
        <v>59</v>
      </c>
      <c r="B134" s="5"/>
      <c r="C134" s="5"/>
      <c r="D134" s="5"/>
      <c r="E134" s="5"/>
      <c r="F134" s="5"/>
      <c r="G134" s="5">
        <f t="shared" ref="G134:G135" si="31">D134-E134</f>
        <v>0</v>
      </c>
    </row>
    <row r="135" spans="1:7" ht="12.75" customHeight="1">
      <c r="A135" s="6" t="s">
        <v>60</v>
      </c>
      <c r="B135" s="5"/>
      <c r="C135" s="5"/>
      <c r="D135" s="5"/>
      <c r="E135" s="5"/>
      <c r="F135" s="5"/>
      <c r="G135" s="5">
        <f t="shared" si="31"/>
        <v>0</v>
      </c>
    </row>
    <row r="136" spans="1:7" ht="12.75" customHeight="1">
      <c r="A136" s="4" t="s">
        <v>61</v>
      </c>
      <c r="B136" s="5">
        <f>SUM(B137:B141,B143:B144)</f>
        <v>0</v>
      </c>
      <c r="C136" s="5">
        <f t="shared" ref="C136:G136" si="32">SUM(C137:C141,C143:C144)</f>
        <v>6066754.5599999996</v>
      </c>
      <c r="D136" s="5">
        <f t="shared" si="32"/>
        <v>6066754.5599999996</v>
      </c>
      <c r="E136" s="5">
        <f t="shared" si="32"/>
        <v>0</v>
      </c>
      <c r="F136" s="5">
        <f t="shared" si="32"/>
        <v>0</v>
      </c>
      <c r="G136" s="5">
        <f t="shared" si="32"/>
        <v>6066754.5599999996</v>
      </c>
    </row>
    <row r="137" spans="1:7" ht="12.75" customHeight="1">
      <c r="A137" s="6" t="s">
        <v>62</v>
      </c>
      <c r="B137" s="5"/>
      <c r="C137" s="5"/>
      <c r="D137" s="5"/>
      <c r="E137" s="5"/>
      <c r="F137" s="5"/>
      <c r="G137" s="5">
        <f>D137-E137</f>
        <v>0</v>
      </c>
    </row>
    <row r="138" spans="1:7" ht="12.75" customHeight="1">
      <c r="A138" s="6" t="s">
        <v>63</v>
      </c>
      <c r="B138" s="5"/>
      <c r="C138" s="5"/>
      <c r="D138" s="5"/>
      <c r="E138" s="5"/>
      <c r="F138" s="5"/>
      <c r="G138" s="5">
        <f t="shared" ref="G138:G144" si="33">D138-E138</f>
        <v>0</v>
      </c>
    </row>
    <row r="139" spans="1:7" ht="12.75" customHeight="1">
      <c r="A139" s="6" t="s">
        <v>64</v>
      </c>
      <c r="B139" s="5"/>
      <c r="C139" s="5"/>
      <c r="D139" s="5"/>
      <c r="E139" s="5"/>
      <c r="F139" s="5"/>
      <c r="G139" s="5">
        <f t="shared" si="33"/>
        <v>0</v>
      </c>
    </row>
    <row r="140" spans="1:7">
      <c r="A140" s="6" t="s">
        <v>65</v>
      </c>
      <c r="B140" s="5"/>
      <c r="C140" s="5"/>
      <c r="D140" s="5"/>
      <c r="E140" s="5"/>
      <c r="F140" s="5"/>
      <c r="G140" s="5">
        <f t="shared" si="33"/>
        <v>0</v>
      </c>
    </row>
    <row r="141" spans="1:7" ht="12.75" customHeight="1">
      <c r="A141" s="6" t="s">
        <v>66</v>
      </c>
      <c r="B141" s="5"/>
      <c r="C141" s="5"/>
      <c r="D141" s="5"/>
      <c r="E141" s="5"/>
      <c r="F141" s="5"/>
      <c r="G141" s="5">
        <f t="shared" si="33"/>
        <v>0</v>
      </c>
    </row>
    <row r="142" spans="1:7" ht="12.75" customHeight="1">
      <c r="A142" s="6" t="s">
        <v>89</v>
      </c>
      <c r="B142" s="5"/>
      <c r="C142" s="5"/>
      <c r="D142" s="5"/>
      <c r="E142" s="5"/>
      <c r="F142" s="5"/>
      <c r="G142" s="5">
        <f t="shared" si="33"/>
        <v>0</v>
      </c>
    </row>
    <row r="143" spans="1:7" ht="12.75" customHeight="1">
      <c r="A143" s="6" t="s">
        <v>67</v>
      </c>
      <c r="B143" s="5"/>
      <c r="C143" s="5"/>
      <c r="D143" s="5"/>
      <c r="E143" s="5"/>
      <c r="F143" s="5"/>
      <c r="G143" s="5">
        <f t="shared" si="33"/>
        <v>0</v>
      </c>
    </row>
    <row r="144" spans="1:7" ht="12.75" customHeight="1">
      <c r="A144" s="6" t="s">
        <v>68</v>
      </c>
      <c r="B144" s="5"/>
      <c r="C144" s="5">
        <v>6066754.5599999996</v>
      </c>
      <c r="D144" s="5">
        <v>6066754.5599999996</v>
      </c>
      <c r="E144" s="5"/>
      <c r="F144" s="5"/>
      <c r="G144" s="5">
        <f t="shared" si="33"/>
        <v>6066754.5599999996</v>
      </c>
    </row>
    <row r="145" spans="1:7" ht="12.75" customHeight="1">
      <c r="A145" s="4" t="s">
        <v>69</v>
      </c>
      <c r="B145" s="5">
        <f>SUM(B146:B148)</f>
        <v>0</v>
      </c>
      <c r="C145" s="5">
        <f t="shared" ref="C145:G145" si="34">SUM(C146:C148)</f>
        <v>0</v>
      </c>
      <c r="D145" s="5">
        <f t="shared" si="34"/>
        <v>0</v>
      </c>
      <c r="E145" s="5">
        <f t="shared" si="34"/>
        <v>0</v>
      </c>
      <c r="F145" s="5">
        <f t="shared" si="34"/>
        <v>0</v>
      </c>
      <c r="G145" s="5">
        <f t="shared" si="34"/>
        <v>0</v>
      </c>
    </row>
    <row r="146" spans="1:7" ht="12.75" customHeight="1">
      <c r="A146" s="6" t="s">
        <v>70</v>
      </c>
      <c r="B146" s="5"/>
      <c r="C146" s="5"/>
      <c r="D146" s="5"/>
      <c r="E146" s="5"/>
      <c r="F146" s="5"/>
      <c r="G146" s="5">
        <f>D146-E146</f>
        <v>0</v>
      </c>
    </row>
    <row r="147" spans="1:7" ht="12.75" customHeight="1">
      <c r="A147" s="6" t="s">
        <v>71</v>
      </c>
      <c r="B147" s="5"/>
      <c r="C147" s="5"/>
      <c r="D147" s="5"/>
      <c r="E147" s="5"/>
      <c r="F147" s="5"/>
      <c r="G147" s="5">
        <f t="shared" ref="G147:G148" si="35">D147-E147</f>
        <v>0</v>
      </c>
    </row>
    <row r="148" spans="1:7" ht="12.75" customHeight="1">
      <c r="A148" s="6" t="s">
        <v>72</v>
      </c>
      <c r="B148" s="5"/>
      <c r="C148" s="5"/>
      <c r="D148" s="5"/>
      <c r="E148" s="5"/>
      <c r="F148" s="5"/>
      <c r="G148" s="5">
        <f t="shared" si="35"/>
        <v>0</v>
      </c>
    </row>
    <row r="149" spans="1:7" ht="12.75" customHeight="1">
      <c r="A149" s="4" t="s">
        <v>73</v>
      </c>
      <c r="B149" s="5">
        <f>SUM(B150:B156)</f>
        <v>0</v>
      </c>
      <c r="C149" s="5">
        <f t="shared" ref="C149:G149" si="36">SUM(C150:C156)</f>
        <v>0</v>
      </c>
      <c r="D149" s="5">
        <f t="shared" si="36"/>
        <v>0</v>
      </c>
      <c r="E149" s="5">
        <f t="shared" si="36"/>
        <v>0</v>
      </c>
      <c r="F149" s="5">
        <f t="shared" si="36"/>
        <v>0</v>
      </c>
      <c r="G149" s="5">
        <f t="shared" si="36"/>
        <v>0</v>
      </c>
    </row>
    <row r="150" spans="1:7" ht="12.75" customHeight="1">
      <c r="A150" s="6" t="s">
        <v>74</v>
      </c>
      <c r="B150" s="5"/>
      <c r="C150" s="5"/>
      <c r="D150" s="5"/>
      <c r="E150" s="5"/>
      <c r="F150" s="5"/>
      <c r="G150" s="5">
        <f>D150-E150</f>
        <v>0</v>
      </c>
    </row>
    <row r="151" spans="1:7" ht="12.75" customHeight="1">
      <c r="A151" s="6" t="s">
        <v>75</v>
      </c>
      <c r="B151" s="5"/>
      <c r="C151" s="5"/>
      <c r="D151" s="5"/>
      <c r="E151" s="5"/>
      <c r="F151" s="5"/>
      <c r="G151" s="5">
        <f t="shared" ref="G151:G156" si="37">D151-E151</f>
        <v>0</v>
      </c>
    </row>
    <row r="152" spans="1:7" ht="12.75" customHeight="1">
      <c r="A152" s="6" t="s">
        <v>76</v>
      </c>
      <c r="B152" s="5"/>
      <c r="C152" s="5"/>
      <c r="D152" s="5"/>
      <c r="E152" s="5"/>
      <c r="F152" s="5"/>
      <c r="G152" s="5">
        <f t="shared" si="37"/>
        <v>0</v>
      </c>
    </row>
    <row r="153" spans="1:7" ht="12.75" customHeight="1">
      <c r="A153" s="10" t="s">
        <v>77</v>
      </c>
      <c r="B153" s="5"/>
      <c r="C153" s="5"/>
      <c r="D153" s="5"/>
      <c r="E153" s="5"/>
      <c r="F153" s="5"/>
      <c r="G153" s="5">
        <f t="shared" si="37"/>
        <v>0</v>
      </c>
    </row>
    <row r="154" spans="1:7">
      <c r="A154" s="6" t="s">
        <v>78</v>
      </c>
      <c r="B154" s="5"/>
      <c r="C154" s="5"/>
      <c r="D154" s="5"/>
      <c r="E154" s="5"/>
      <c r="F154" s="5"/>
      <c r="G154" s="5">
        <f t="shared" si="37"/>
        <v>0</v>
      </c>
    </row>
    <row r="155" spans="1:7">
      <c r="A155" s="6" t="s">
        <v>79</v>
      </c>
      <c r="B155" s="5"/>
      <c r="C155" s="5"/>
      <c r="D155" s="5"/>
      <c r="E155" s="5"/>
      <c r="F155" s="5"/>
      <c r="G155" s="5">
        <f t="shared" si="37"/>
        <v>0</v>
      </c>
    </row>
    <row r="156" spans="1:7">
      <c r="A156" s="6" t="s">
        <v>80</v>
      </c>
      <c r="B156" s="5"/>
      <c r="C156" s="5"/>
      <c r="D156" s="5"/>
      <c r="E156" s="5"/>
      <c r="F156" s="5"/>
      <c r="G156" s="5">
        <f t="shared" si="37"/>
        <v>0</v>
      </c>
    </row>
    <row r="157" spans="1:7">
      <c r="A157" s="11"/>
      <c r="B157" s="8"/>
      <c r="C157" s="8"/>
      <c r="D157" s="8"/>
      <c r="E157" s="8"/>
      <c r="F157" s="8"/>
      <c r="G157" s="8"/>
    </row>
    <row r="158" spans="1:7">
      <c r="A158" s="12" t="s">
        <v>82</v>
      </c>
      <c r="B158" s="3">
        <f>B8+B83</f>
        <v>0</v>
      </c>
      <c r="C158" s="3">
        <f t="shared" ref="C158:G158" si="38">C8+C83</f>
        <v>383567583.96000004</v>
      </c>
      <c r="D158" s="3">
        <f t="shared" si="38"/>
        <v>383567583.96000004</v>
      </c>
      <c r="E158" s="3">
        <f t="shared" si="38"/>
        <v>162032431.96000001</v>
      </c>
      <c r="F158" s="3">
        <f t="shared" si="38"/>
        <v>161374541.25</v>
      </c>
      <c r="G158" s="3">
        <f t="shared" si="38"/>
        <v>221535152</v>
      </c>
    </row>
    <row r="159" spans="1:7">
      <c r="A159" s="13"/>
      <c r="B159" s="14"/>
      <c r="C159" s="14"/>
      <c r="D159" s="14"/>
      <c r="E159" s="14"/>
      <c r="F159" s="14"/>
      <c r="G159" s="14"/>
    </row>
    <row r="160" spans="1:7" ht="31.5" customHeight="1">
      <c r="A160" s="15"/>
    </row>
    <row r="161" spans="1:5" ht="31.5" customHeight="1">
      <c r="A161" s="15"/>
    </row>
    <row r="162" spans="1:5">
      <c r="A162" s="15"/>
    </row>
    <row r="163" spans="1:5">
      <c r="A163" s="15"/>
    </row>
    <row r="164" spans="1:5">
      <c r="A164" s="15"/>
    </row>
    <row r="165" spans="1:5">
      <c r="A165" s="15"/>
    </row>
    <row r="166" spans="1:5">
      <c r="A166" s="15"/>
    </row>
    <row r="167" spans="1:5">
      <c r="A167" s="15"/>
    </row>
    <row r="168" spans="1:5">
      <c r="A168" s="17" t="s">
        <v>90</v>
      </c>
      <c r="D168" s="18" t="s">
        <v>91</v>
      </c>
      <c r="E168" s="18"/>
    </row>
    <row r="169" spans="1:5">
      <c r="A169" s="17" t="s">
        <v>92</v>
      </c>
      <c r="D169" s="18" t="s">
        <v>83</v>
      </c>
      <c r="E169" s="18"/>
    </row>
    <row r="170" spans="1:5">
      <c r="A170" s="17" t="s">
        <v>84</v>
      </c>
      <c r="D170" s="18" t="s">
        <v>85</v>
      </c>
      <c r="E170" s="18"/>
    </row>
    <row r="171" spans="1:5">
      <c r="A171" s="15"/>
    </row>
    <row r="172" spans="1:5">
      <c r="A172" s="15"/>
    </row>
    <row r="173" spans="1:5">
      <c r="A173" s="15"/>
    </row>
    <row r="174" spans="1:5">
      <c r="A174" s="15"/>
    </row>
    <row r="175" spans="1:5">
      <c r="A175" s="15"/>
    </row>
    <row r="176" spans="1:5">
      <c r="A176" s="15"/>
    </row>
    <row r="177" spans="1:1">
      <c r="A177" s="15"/>
    </row>
    <row r="178" spans="1:1">
      <c r="A178" s="15"/>
    </row>
    <row r="179" spans="1:1"/>
  </sheetData>
  <protectedRanges>
    <protectedRange sqref="A160:A161" name="Rango1_1_1"/>
    <protectedRange sqref="B160:D161" name="Rango1_1_1_1"/>
  </protectedRanges>
  <mergeCells count="11">
    <mergeCell ref="D168:E168"/>
    <mergeCell ref="D169:E169"/>
    <mergeCell ref="D170:E170"/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8:G158">
      <formula1>-1.79769313486231E+100</formula1>
      <formula2>1.79769313486231E+100</formula2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scale="4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2018-07-12T20:52:03Z</cp:lastPrinted>
  <dcterms:created xsi:type="dcterms:W3CDTF">2017-10-16T20:39:09Z</dcterms:created>
  <dcterms:modified xsi:type="dcterms:W3CDTF">2018-07-12T20:52:05Z</dcterms:modified>
</cp:coreProperties>
</file>