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43" i="1"/>
  <c r="G43"/>
  <c r="I42"/>
  <c r="J42" s="1"/>
  <c r="H42"/>
  <c r="F42"/>
  <c r="E42"/>
  <c r="G41"/>
  <c r="J40"/>
  <c r="G40"/>
  <c r="I39"/>
  <c r="J39" s="1"/>
  <c r="H39"/>
  <c r="G39"/>
  <c r="F39"/>
  <c r="E39"/>
  <c r="J38"/>
  <c r="G38"/>
  <c r="G36" s="1"/>
  <c r="J37"/>
  <c r="G37"/>
  <c r="I36"/>
  <c r="I56" s="1"/>
  <c r="H36"/>
  <c r="F36"/>
  <c r="E36"/>
  <c r="E56" s="1"/>
  <c r="J35"/>
  <c r="G35"/>
  <c r="J34"/>
  <c r="G34"/>
  <c r="H25"/>
  <c r="J24"/>
  <c r="G24"/>
  <c r="H24" s="1"/>
  <c r="J23"/>
  <c r="G23"/>
  <c r="J22"/>
  <c r="G22"/>
  <c r="H22" s="1"/>
  <c r="J21"/>
  <c r="G21"/>
  <c r="H21" s="1"/>
  <c r="J20"/>
  <c r="H20"/>
  <c r="G20"/>
  <c r="J19"/>
  <c r="G19"/>
  <c r="I18"/>
  <c r="H18"/>
  <c r="F18"/>
  <c r="F26" s="1"/>
  <c r="E18"/>
  <c r="J17"/>
  <c r="G17"/>
  <c r="J16"/>
  <c r="J15" s="1"/>
  <c r="G16"/>
  <c r="I15"/>
  <c r="H15"/>
  <c r="G15"/>
  <c r="F15"/>
  <c r="E15"/>
  <c r="J14"/>
  <c r="G14"/>
  <c r="J13"/>
  <c r="G13"/>
  <c r="J12"/>
  <c r="G12"/>
  <c r="J11"/>
  <c r="G11"/>
  <c r="G18" l="1"/>
  <c r="G26" s="1"/>
  <c r="J18"/>
  <c r="H55"/>
  <c r="I26"/>
  <c r="F56"/>
  <c r="J36"/>
  <c r="G42"/>
  <c r="G56" s="1"/>
  <c r="H26"/>
  <c r="J56"/>
  <c r="E26"/>
  <c r="J26" l="1"/>
</calcChain>
</file>

<file path=xl/comments1.xml><?xml version="1.0" encoding="utf-8"?>
<comments xmlns="http://schemas.openxmlformats.org/spreadsheetml/2006/main">
  <authors>
    <author>DGCG</author>
  </authors>
  <commentList>
    <comment ref="H56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<sst xmlns="http://schemas.openxmlformats.org/spreadsheetml/2006/main" count="71" uniqueCount="40">
  <si>
    <t>ESTADO ANALÍTICO DE INGRESOS</t>
  </si>
  <si>
    <t>POR FUENTE DE FINANCIAMIENTO Y FUENTE DE FINANCIAMIENTO/RUBRO</t>
  </si>
  <si>
    <t>Del 1 de Enero al 31 de Marzo de 2018</t>
  </si>
  <si>
    <t xml:space="preserve">Ente Público:      </t>
  </si>
  <si>
    <t>FIDEICOMISO ALIANZA PARA EL CAMPO DE GUANAJUATO "ALCAMPO"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</si>
  <si>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</si>
  <si>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</si>
  <si>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</si>
  <si>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</si>
  <si>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</si>
  <si>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</si>
  <si>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</si>
  <si>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</si>
  <si>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</si>
  <si>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</si>
  <si>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</si>
  <si>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</si>
  <si>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</si>
  <si>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</si>
  <si>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</si>
  <si>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</si>
  <si>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</si>
  <si>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</si>
  <si>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</si>
  <si>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</si>
  <si>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</si>
  <si>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</si>
  <si>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</si>
  <si>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</si>
  <si>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</si>
  <si>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</si>
  <si>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</si>
  <si>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</si>
  <si>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</si>
  <si>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</si>
  <si>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corriente</t>
  </si>
  <si>
    <t>capital</t>
  </si>
  <si>
    <t>Ingresos de Organismos y Empresas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</si>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</sst>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43" fontId="2" fillId="0" borderId="0" xfId="0" applyNumberFormat="1" applyFont="1"/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43" fontId="4" fillId="2" borderId="0" xfId="2" applyNumberFormat="1" applyFont="1" applyFill="1" applyAlignment="1">
      <alignment horizontal="center"/>
    </xf>
    <xf numFmtId="0" fontId="5" fillId="2" borderId="7" xfId="2" applyFont="1" applyFill="1" applyBorder="1" applyAlignment="1"/>
    <xf numFmtId="0" fontId="5" fillId="2" borderId="0" xfId="2" applyFont="1" applyFill="1" applyBorder="1" applyAlignment="1"/>
    <xf numFmtId="0" fontId="5" fillId="2" borderId="8" xfId="2" applyFont="1" applyFill="1" applyBorder="1" applyAlignment="1"/>
    <xf numFmtId="43" fontId="9" fillId="2" borderId="9" xfId="1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43" fontId="10" fillId="2" borderId="9" xfId="1" applyFont="1" applyFill="1" applyBorder="1" applyAlignment="1">
      <alignment vertical="center" wrapText="1"/>
    </xf>
    <xf numFmtId="0" fontId="11" fillId="2" borderId="13" xfId="2" applyFont="1" applyFill="1" applyBorder="1" applyAlignment="1">
      <alignment horizontal="centerContinuous"/>
    </xf>
    <xf numFmtId="0" fontId="11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 indent="1"/>
    </xf>
    <xf numFmtId="43" fontId="10" fillId="2" borderId="2" xfId="1" applyFont="1" applyFill="1" applyBorder="1" applyAlignment="1">
      <alignment vertical="center" wrapText="1"/>
    </xf>
    <xf numFmtId="43" fontId="12" fillId="0" borderId="13" xfId="1" applyFont="1" applyBorder="1" applyAlignment="1">
      <alignment horizontal="center" vertical="top" wrapText="1"/>
    </xf>
    <xf numFmtId="43" fontId="10" fillId="2" borderId="6" xfId="1" applyFont="1" applyFill="1" applyBorder="1" applyAlignment="1">
      <alignment horizontal="right" vertical="center" wrapText="1"/>
    </xf>
    <xf numFmtId="0" fontId="13" fillId="2" borderId="0" xfId="0" applyFont="1" applyFill="1"/>
    <xf numFmtId="0" fontId="13" fillId="0" borderId="0" xfId="0" applyFont="1"/>
    <xf numFmtId="43" fontId="13" fillId="0" borderId="0" xfId="0" applyNumberFormat="1" applyFont="1"/>
    <xf numFmtId="43" fontId="10" fillId="2" borderId="12" xfId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 vertical="top" wrapText="1"/>
    </xf>
    <xf numFmtId="43" fontId="14" fillId="2" borderId="0" xfId="0" applyNumberFormat="1" applyFont="1" applyFill="1" applyAlignment="1">
      <alignment horizontal="left" vertical="top" wrapText="1"/>
    </xf>
    <xf numFmtId="43" fontId="2" fillId="2" borderId="0" xfId="0" applyNumberFormat="1" applyFont="1" applyFill="1"/>
    <xf numFmtId="0" fontId="2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topLeftCell="A30" workbookViewId="0">
      <selection activeCell="A67" sqref="A67"/>
    </sheetView>
  </sheetViews>
  <sheetFormatPr baseColWidth="10" defaultRowHeight="12.75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2" width="13.140625" style="3" bestFit="1" customWidth="1"/>
    <col min="13" max="14" width="15" style="3" bestFit="1" customWidth="1"/>
    <col min="15" max="16384" width="11.42578125" style="3"/>
  </cols>
  <sheetData>
    <row r="1" spans="1:1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2" s="1" customFormat="1">
      <c r="A4" s="5"/>
      <c r="B4" s="6"/>
      <c r="C4" s="6"/>
      <c r="D4" s="6"/>
      <c r="E4" s="7"/>
      <c r="F4" s="8"/>
      <c r="G4" s="8"/>
      <c r="H4" s="8"/>
      <c r="I4" s="8"/>
      <c r="J4" s="8"/>
    </row>
    <row r="5" spans="1:12" s="1" customFormat="1">
      <c r="A5" s="5"/>
      <c r="B5" s="9"/>
      <c r="D5" s="10" t="s">
        <v>3</v>
      </c>
      <c r="E5" s="11" t="s">
        <v>4</v>
      </c>
      <c r="F5" s="11"/>
      <c r="G5" s="12"/>
      <c r="H5" s="12"/>
      <c r="I5" s="12"/>
      <c r="J5" s="13"/>
    </row>
    <row r="6" spans="1:12" s="1" customFormat="1">
      <c r="A6" s="5"/>
      <c r="B6" s="5"/>
      <c r="C6" s="5"/>
      <c r="D6" s="5"/>
      <c r="F6" s="13"/>
      <c r="G6" s="13"/>
      <c r="H6" s="13"/>
      <c r="I6" s="13"/>
      <c r="J6" s="13"/>
    </row>
    <row r="7" spans="1:1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2" ht="25.5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f t="shared" ref="G12:G24" si="0">+E12+F12</f>
        <v>0</v>
      </c>
      <c r="H12" s="28">
        <v>0</v>
      </c>
      <c r="I12" s="28">
        <v>0</v>
      </c>
      <c r="J12" s="28">
        <f t="shared" ref="J12:J24" si="1">+I12-E12</f>
        <v>0</v>
      </c>
    </row>
    <row r="13" spans="1:1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f t="shared" si="0"/>
        <v>0</v>
      </c>
      <c r="H13" s="28">
        <v>0</v>
      </c>
      <c r="I13" s="28">
        <v>0</v>
      </c>
      <c r="J13" s="28">
        <f t="shared" si="1"/>
        <v>0</v>
      </c>
    </row>
    <row r="14" spans="1:12">
      <c r="A14" s="19"/>
      <c r="B14" s="25" t="s">
        <v>22</v>
      </c>
      <c r="C14" s="26"/>
      <c r="D14" s="27"/>
      <c r="E14" s="28">
        <v>0</v>
      </c>
      <c r="F14" s="28">
        <v>0</v>
      </c>
      <c r="G14" s="28">
        <f t="shared" si="0"/>
        <v>0</v>
      </c>
      <c r="H14" s="28">
        <v>0</v>
      </c>
      <c r="I14" s="28">
        <v>0</v>
      </c>
      <c r="J14" s="28">
        <f t="shared" si="1"/>
        <v>0</v>
      </c>
    </row>
    <row r="15" spans="1:12">
      <c r="A15" s="19"/>
      <c r="B15" s="25" t="s">
        <v>23</v>
      </c>
      <c r="C15" s="26"/>
      <c r="D15" s="27"/>
      <c r="E15" s="28">
        <f>E16+E17</f>
        <v>0</v>
      </c>
      <c r="F15" s="28">
        <f>F16+F17</f>
        <v>1718646.83</v>
      </c>
      <c r="G15" s="28">
        <f>G16+G17</f>
        <v>1718646.83</v>
      </c>
      <c r="H15" s="28">
        <f>H16</f>
        <v>1718646.83</v>
      </c>
      <c r="I15" s="28">
        <f>I16+I17</f>
        <v>1718646.83</v>
      </c>
      <c r="J15" s="28">
        <f>J16+J17</f>
        <v>1718646.83</v>
      </c>
      <c r="L15" s="29"/>
    </row>
    <row r="16" spans="1:12">
      <c r="A16" s="19"/>
      <c r="B16" s="30"/>
      <c r="C16" s="26" t="s">
        <v>24</v>
      </c>
      <c r="D16" s="27"/>
      <c r="E16" s="28">
        <v>0</v>
      </c>
      <c r="F16" s="28">
        <v>1718646.83</v>
      </c>
      <c r="G16" s="28">
        <f t="shared" si="0"/>
        <v>1718646.83</v>
      </c>
      <c r="H16" s="28">
        <v>1718646.83</v>
      </c>
      <c r="I16" s="28">
        <v>1718646.83</v>
      </c>
      <c r="J16" s="28">
        <f t="shared" si="1"/>
        <v>1718646.83</v>
      </c>
    </row>
    <row r="17" spans="1:14" ht="12" customHeight="1">
      <c r="A17" s="19"/>
      <c r="B17" s="30"/>
      <c r="C17" s="26" t="s">
        <v>25</v>
      </c>
      <c r="D17" s="27"/>
      <c r="E17" s="28">
        <v>0</v>
      </c>
      <c r="F17" s="28">
        <v>0</v>
      </c>
      <c r="G17" s="28">
        <f t="shared" si="0"/>
        <v>0</v>
      </c>
      <c r="H17" s="28">
        <v>0</v>
      </c>
      <c r="I17" s="28">
        <v>0</v>
      </c>
      <c r="J17" s="28">
        <f t="shared" si="1"/>
        <v>0</v>
      </c>
    </row>
    <row r="18" spans="1:14" ht="12" customHeight="1">
      <c r="A18" s="19"/>
      <c r="B18" s="25" t="s">
        <v>26</v>
      </c>
      <c r="C18" s="26"/>
      <c r="D18" s="27"/>
      <c r="E18" s="28">
        <f>E19</f>
        <v>0</v>
      </c>
      <c r="F18" s="28">
        <f>F19</f>
        <v>92087830</v>
      </c>
      <c r="G18" s="28">
        <f t="shared" si="0"/>
        <v>92087830</v>
      </c>
      <c r="H18" s="28">
        <f>H19</f>
        <v>92087830</v>
      </c>
      <c r="I18" s="28">
        <f>I19</f>
        <v>92087830</v>
      </c>
      <c r="J18" s="28">
        <f t="shared" si="1"/>
        <v>92087830</v>
      </c>
      <c r="M18" s="29"/>
    </row>
    <row r="19" spans="1:14" ht="12" customHeight="1">
      <c r="A19" s="19"/>
      <c r="B19" s="30"/>
      <c r="C19" s="26" t="s">
        <v>24</v>
      </c>
      <c r="D19" s="27"/>
      <c r="E19" s="28">
        <v>0</v>
      </c>
      <c r="F19" s="28">
        <v>92087830</v>
      </c>
      <c r="G19" s="28">
        <f t="shared" si="0"/>
        <v>92087830</v>
      </c>
      <c r="H19" s="28">
        <v>92087830</v>
      </c>
      <c r="I19" s="28">
        <v>92087830</v>
      </c>
      <c r="J19" s="28">
        <f>+I19-E19</f>
        <v>92087830</v>
      </c>
      <c r="M19" s="29"/>
    </row>
    <row r="20" spans="1:14" ht="12" customHeight="1">
      <c r="A20" s="19"/>
      <c r="B20" s="30"/>
      <c r="C20" s="26" t="s">
        <v>25</v>
      </c>
      <c r="D20" s="27"/>
      <c r="E20" s="28">
        <v>0</v>
      </c>
      <c r="F20" s="28">
        <v>0</v>
      </c>
      <c r="G20" s="28">
        <f t="shared" si="0"/>
        <v>0</v>
      </c>
      <c r="H20" s="28">
        <f t="shared" ref="H20:H25" si="2">G20-I20</f>
        <v>0</v>
      </c>
      <c r="I20" s="28">
        <v>0</v>
      </c>
      <c r="J20" s="28">
        <f t="shared" si="1"/>
        <v>0</v>
      </c>
      <c r="N20" s="29"/>
    </row>
    <row r="21" spans="1:14" ht="12" customHeight="1">
      <c r="A21" s="19"/>
      <c r="B21" s="25" t="s">
        <v>27</v>
      </c>
      <c r="C21" s="26"/>
      <c r="D21" s="27"/>
      <c r="E21" s="28">
        <v>0</v>
      </c>
      <c r="F21" s="28">
        <v>0</v>
      </c>
      <c r="G21" s="28">
        <f t="shared" si="0"/>
        <v>0</v>
      </c>
      <c r="H21" s="28">
        <f t="shared" si="2"/>
        <v>0</v>
      </c>
      <c r="I21" s="28">
        <v>0</v>
      </c>
      <c r="J21" s="28">
        <f t="shared" si="1"/>
        <v>0</v>
      </c>
      <c r="M21" s="29"/>
    </row>
    <row r="22" spans="1:14" ht="12" customHeight="1">
      <c r="A22" s="19"/>
      <c r="B22" s="25" t="s">
        <v>28</v>
      </c>
      <c r="C22" s="26"/>
      <c r="D22" s="27"/>
      <c r="E22" s="28">
        <v>0</v>
      </c>
      <c r="F22" s="28">
        <v>0</v>
      </c>
      <c r="G22" s="28">
        <f t="shared" si="0"/>
        <v>0</v>
      </c>
      <c r="H22" s="28">
        <f t="shared" si="2"/>
        <v>0</v>
      </c>
      <c r="I22" s="28">
        <v>0</v>
      </c>
      <c r="J22" s="28">
        <f t="shared" si="1"/>
        <v>0</v>
      </c>
    </row>
    <row r="23" spans="1:14" ht="12" customHeight="1">
      <c r="A23" s="19"/>
      <c r="B23" s="25" t="s">
        <v>29</v>
      </c>
      <c r="C23" s="26"/>
      <c r="D23" s="27"/>
      <c r="E23" s="28">
        <v>0</v>
      </c>
      <c r="F23" s="28">
        <v>291311095.32999998</v>
      </c>
      <c r="G23" s="28">
        <f t="shared" si="0"/>
        <v>291311095.32999998</v>
      </c>
      <c r="H23" s="28">
        <v>291311095.32999998</v>
      </c>
      <c r="I23" s="28">
        <v>67911095.329999998</v>
      </c>
      <c r="J23" s="28">
        <f t="shared" si="1"/>
        <v>67911095.329999998</v>
      </c>
      <c r="M23" s="29"/>
    </row>
    <row r="24" spans="1:14" ht="12" customHeight="1">
      <c r="A24" s="19"/>
      <c r="B24" s="25" t="s">
        <v>30</v>
      </c>
      <c r="C24" s="26"/>
      <c r="D24" s="27"/>
      <c r="E24" s="28">
        <v>0</v>
      </c>
      <c r="F24" s="28">
        <v>0</v>
      </c>
      <c r="G24" s="28">
        <f t="shared" si="0"/>
        <v>0</v>
      </c>
      <c r="H24" s="28">
        <f t="shared" si="2"/>
        <v>0</v>
      </c>
      <c r="I24" s="28">
        <v>0</v>
      </c>
      <c r="J24" s="28">
        <f t="shared" si="1"/>
        <v>0</v>
      </c>
    </row>
    <row r="25" spans="1:14" ht="12" customHeight="1">
      <c r="A25" s="31"/>
      <c r="B25" s="32"/>
      <c r="C25" s="33"/>
      <c r="D25" s="34"/>
      <c r="E25" s="35"/>
      <c r="F25" s="36"/>
      <c r="G25" s="36"/>
      <c r="H25" s="28">
        <f t="shared" si="2"/>
        <v>0</v>
      </c>
      <c r="I25" s="36"/>
      <c r="J25" s="36"/>
    </row>
    <row r="26" spans="1:14" ht="12" customHeight="1">
      <c r="A26" s="19"/>
      <c r="B26" s="37"/>
      <c r="C26" s="38"/>
      <c r="D26" s="39" t="s">
        <v>31</v>
      </c>
      <c r="E26" s="28">
        <f>SUM(E11+E12+E13+E14+E15+E18+E21+E22+E23+E24)</f>
        <v>0</v>
      </c>
      <c r="F26" s="28">
        <f>SUM(F11+F12+F13+F14+F15+F18+F21+F22+F23+F24)</f>
        <v>385117572.15999997</v>
      </c>
      <c r="G26" s="28">
        <f>SUM(G11+G12+G13+G14+G15+G18+G21+G22+G23+G24)</f>
        <v>385117572.15999997</v>
      </c>
      <c r="H26" s="28">
        <f>SUM(H11+H12+H13+H14+H15+H18+H21+H22+H23+H24)</f>
        <v>385117572.15999997</v>
      </c>
      <c r="I26" s="28">
        <f>SUM(I11+I12+I13+I14+I15+I18+I21+I22+I23+I24)</f>
        <v>161717572.16</v>
      </c>
      <c r="J26" s="40">
        <f>IF(I26&gt;E26,I26-E26,0)</f>
        <v>161717572.16</v>
      </c>
      <c r="M26" s="29"/>
    </row>
    <row r="27" spans="1:14" ht="12" customHeight="1">
      <c r="A27" s="19"/>
      <c r="B27" s="41"/>
      <c r="C27" s="41"/>
      <c r="D27" s="41"/>
      <c r="E27" s="42"/>
      <c r="F27" s="42"/>
      <c r="G27" s="42"/>
      <c r="H27" s="43" t="s">
        <v>32</v>
      </c>
      <c r="I27" s="44"/>
      <c r="J27" s="45"/>
    </row>
    <row r="28" spans="1:14" ht="12" customHeight="1">
      <c r="A28" s="5"/>
      <c r="B28" s="5"/>
      <c r="C28" s="5"/>
      <c r="D28" s="5"/>
      <c r="E28" s="46"/>
      <c r="F28" s="46"/>
      <c r="G28" s="46"/>
      <c r="H28" s="13"/>
      <c r="I28" s="13"/>
      <c r="J28" s="13"/>
    </row>
    <row r="29" spans="1:14" ht="12" customHeight="1">
      <c r="A29" s="19"/>
      <c r="B29" s="16" t="s">
        <v>33</v>
      </c>
      <c r="C29" s="16"/>
      <c r="D29" s="16"/>
      <c r="E29" s="15" t="s">
        <v>6</v>
      </c>
      <c r="F29" s="15"/>
      <c r="G29" s="15"/>
      <c r="H29" s="15"/>
      <c r="I29" s="15"/>
      <c r="J29" s="16" t="s">
        <v>7</v>
      </c>
    </row>
    <row r="30" spans="1:14" ht="12" customHeight="1">
      <c r="A30" s="5"/>
      <c r="B30" s="16"/>
      <c r="C30" s="16"/>
      <c r="D30" s="16"/>
      <c r="E30" s="17" t="s">
        <v>8</v>
      </c>
      <c r="F30" s="18" t="s">
        <v>9</v>
      </c>
      <c r="G30" s="17" t="s">
        <v>10</v>
      </c>
      <c r="H30" s="17" t="s">
        <v>11</v>
      </c>
      <c r="I30" s="17" t="s">
        <v>12</v>
      </c>
      <c r="J30" s="16"/>
    </row>
    <row r="31" spans="1:14" ht="12" customHeight="1">
      <c r="A31" s="5"/>
      <c r="B31" s="16"/>
      <c r="C31" s="16"/>
      <c r="D31" s="16"/>
      <c r="E31" s="17" t="s">
        <v>13</v>
      </c>
      <c r="F31" s="17" t="s">
        <v>14</v>
      </c>
      <c r="G31" s="17" t="s">
        <v>15</v>
      </c>
      <c r="H31" s="17" t="s">
        <v>16</v>
      </c>
      <c r="I31" s="17" t="s">
        <v>17</v>
      </c>
      <c r="J31" s="17" t="s">
        <v>18</v>
      </c>
    </row>
    <row r="32" spans="1:14">
      <c r="A32" s="5"/>
      <c r="B32" s="47" t="s">
        <v>34</v>
      </c>
      <c r="C32" s="48"/>
      <c r="D32" s="49"/>
      <c r="E32" s="24"/>
      <c r="F32" s="24"/>
      <c r="G32" s="24"/>
      <c r="H32" s="24"/>
      <c r="I32" s="24"/>
      <c r="J32" s="24"/>
    </row>
    <row r="33" spans="1:10">
      <c r="A33" s="5"/>
      <c r="B33" s="47"/>
      <c r="C33" s="48" t="s">
        <v>19</v>
      </c>
      <c r="D33" s="49"/>
      <c r="E33" s="28">
        <v>0</v>
      </c>
      <c r="F33" s="50">
        <v>0</v>
      </c>
      <c r="G33" s="50">
        <v>0</v>
      </c>
      <c r="H33" s="50"/>
      <c r="I33" s="50">
        <v>0</v>
      </c>
      <c r="J33" s="50">
        <v>0</v>
      </c>
    </row>
    <row r="34" spans="1:10">
      <c r="A34" s="19"/>
      <c r="B34" s="47"/>
      <c r="C34" s="48" t="s">
        <v>21</v>
      </c>
      <c r="D34" s="49"/>
      <c r="E34" s="28">
        <v>0</v>
      </c>
      <c r="F34" s="28">
        <v>0</v>
      </c>
      <c r="G34" s="28">
        <f>+E34+F34</f>
        <v>0</v>
      </c>
      <c r="H34" s="28">
        <v>0</v>
      </c>
      <c r="I34" s="28">
        <v>0</v>
      </c>
      <c r="J34" s="28">
        <f>+I34-E34</f>
        <v>0</v>
      </c>
    </row>
    <row r="35" spans="1:10">
      <c r="A35" s="19"/>
      <c r="B35" s="47"/>
      <c r="C35" s="48" t="s">
        <v>22</v>
      </c>
      <c r="D35" s="49"/>
      <c r="E35" s="28">
        <v>0</v>
      </c>
      <c r="F35" s="28">
        <v>0</v>
      </c>
      <c r="G35" s="28">
        <f t="shared" ref="G35:G43" si="3">+E35+F35</f>
        <v>0</v>
      </c>
      <c r="H35" s="28">
        <v>0</v>
      </c>
      <c r="I35" s="28">
        <v>0</v>
      </c>
      <c r="J35" s="28">
        <f>+I35-E35</f>
        <v>0</v>
      </c>
    </row>
    <row r="36" spans="1:10">
      <c r="A36" s="19"/>
      <c r="B36" s="47"/>
      <c r="C36" s="48" t="s">
        <v>23</v>
      </c>
      <c r="D36" s="49"/>
      <c r="E36" s="28">
        <f>E37+E38</f>
        <v>0</v>
      </c>
      <c r="F36" s="28">
        <f>F37+F38</f>
        <v>1718646.83</v>
      </c>
      <c r="G36" s="28">
        <f>G37+G38</f>
        <v>1718646.83</v>
      </c>
      <c r="H36" s="28">
        <f>H37</f>
        <v>1718646.83</v>
      </c>
      <c r="I36" s="28">
        <f>I37+I38</f>
        <v>1718646.83</v>
      </c>
      <c r="J36" s="28">
        <f>J37+J38</f>
        <v>1718646.83</v>
      </c>
    </row>
    <row r="37" spans="1:10">
      <c r="A37" s="19"/>
      <c r="B37" s="47"/>
      <c r="C37" s="48"/>
      <c r="D37" s="49" t="s">
        <v>35</v>
      </c>
      <c r="E37" s="28">
        <v>0</v>
      </c>
      <c r="F37" s="28">
        <v>1718646.83</v>
      </c>
      <c r="G37" s="28">
        <f t="shared" ref="G37" si="4">+E37+F37</f>
        <v>1718646.83</v>
      </c>
      <c r="H37" s="28">
        <v>1718646.83</v>
      </c>
      <c r="I37" s="28">
        <v>1718646.83</v>
      </c>
      <c r="J37" s="28">
        <f t="shared" ref="J37" si="5">+I37-E37</f>
        <v>1718646.83</v>
      </c>
    </row>
    <row r="38" spans="1:10">
      <c r="A38" s="19"/>
      <c r="B38" s="47"/>
      <c r="C38" s="48"/>
      <c r="D38" s="49" t="s">
        <v>36</v>
      </c>
      <c r="E38" s="28">
        <v>0</v>
      </c>
      <c r="F38" s="28">
        <v>0</v>
      </c>
      <c r="G38" s="28">
        <f>+E38+F38</f>
        <v>0</v>
      </c>
      <c r="H38" s="28">
        <v>0</v>
      </c>
      <c r="I38" s="28">
        <v>0</v>
      </c>
      <c r="J38" s="28">
        <f>+I38-E38</f>
        <v>0</v>
      </c>
    </row>
    <row r="39" spans="1:10">
      <c r="A39" s="19"/>
      <c r="B39" s="47"/>
      <c r="C39" s="48" t="s">
        <v>26</v>
      </c>
      <c r="D39" s="49"/>
      <c r="E39" s="28">
        <f>E40</f>
        <v>0</v>
      </c>
      <c r="F39" s="28">
        <f>F40</f>
        <v>92087830</v>
      </c>
      <c r="G39" s="28">
        <f>+E39+F39</f>
        <v>92087830</v>
      </c>
      <c r="H39" s="28">
        <f>H40</f>
        <v>92087830</v>
      </c>
      <c r="I39" s="28">
        <f>I40</f>
        <v>92087830</v>
      </c>
      <c r="J39" s="28">
        <f>+I39-E39</f>
        <v>92087830</v>
      </c>
    </row>
    <row r="40" spans="1:10">
      <c r="A40" s="19"/>
      <c r="B40" s="47"/>
      <c r="C40" s="48"/>
      <c r="D40" s="49" t="s">
        <v>35</v>
      </c>
      <c r="E40" s="28">
        <v>0</v>
      </c>
      <c r="F40" s="28">
        <v>92087830</v>
      </c>
      <c r="G40" s="28">
        <f t="shared" ref="G40" si="6">+E40+F40</f>
        <v>92087830</v>
      </c>
      <c r="H40" s="28">
        <v>92087830</v>
      </c>
      <c r="I40" s="28">
        <v>92087830</v>
      </c>
      <c r="J40" s="28">
        <f>+I40-E40</f>
        <v>92087830</v>
      </c>
    </row>
    <row r="41" spans="1:10">
      <c r="A41" s="19"/>
      <c r="B41" s="47"/>
      <c r="C41" s="48"/>
      <c r="D41" s="49" t="s">
        <v>36</v>
      </c>
      <c r="E41" s="28">
        <v>0</v>
      </c>
      <c r="F41" s="28">
        <v>0</v>
      </c>
      <c r="G41" s="28">
        <f t="shared" si="3"/>
        <v>0</v>
      </c>
      <c r="H41" s="28">
        <v>0</v>
      </c>
      <c r="I41" s="28">
        <v>0</v>
      </c>
      <c r="J41" s="28">
        <v>0</v>
      </c>
    </row>
    <row r="42" spans="1:10">
      <c r="A42" s="19"/>
      <c r="B42" s="47"/>
      <c r="C42" s="48" t="s">
        <v>28</v>
      </c>
      <c r="D42" s="49"/>
      <c r="E42" s="28">
        <f>E43</f>
        <v>0</v>
      </c>
      <c r="F42" s="28">
        <f>F43</f>
        <v>291311095.32999998</v>
      </c>
      <c r="G42" s="28">
        <f t="shared" si="3"/>
        <v>291311095.32999998</v>
      </c>
      <c r="H42" s="28">
        <f>H43</f>
        <v>291311095.32999998</v>
      </c>
      <c r="I42" s="28">
        <f>I43</f>
        <v>67911095.329999998</v>
      </c>
      <c r="J42" s="28">
        <f>+I42-E42</f>
        <v>67911095.329999998</v>
      </c>
    </row>
    <row r="43" spans="1:10">
      <c r="A43" s="19"/>
      <c r="B43" s="47"/>
      <c r="C43" s="48" t="s">
        <v>29</v>
      </c>
      <c r="D43" s="49"/>
      <c r="E43" s="28">
        <v>0</v>
      </c>
      <c r="F43" s="28">
        <v>291311095.32999998</v>
      </c>
      <c r="G43" s="28">
        <f t="shared" si="3"/>
        <v>291311095.32999998</v>
      </c>
      <c r="H43" s="28">
        <v>291311095.32999998</v>
      </c>
      <c r="I43" s="28">
        <v>67911095.329999998</v>
      </c>
      <c r="J43" s="28">
        <f t="shared" ref="J43" si="7">+I43-E43</f>
        <v>67911095.329999998</v>
      </c>
    </row>
    <row r="44" spans="1:10">
      <c r="A44" s="19"/>
      <c r="B44" s="47"/>
      <c r="C44" s="48"/>
      <c r="D44" s="49"/>
      <c r="E44" s="28"/>
      <c r="F44" s="28"/>
      <c r="G44" s="28"/>
      <c r="H44" s="28"/>
      <c r="I44" s="28"/>
      <c r="J44" s="28"/>
    </row>
    <row r="45" spans="1:10">
      <c r="A45" s="19"/>
      <c r="B45" s="47"/>
      <c r="C45" s="48"/>
      <c r="D45" s="49"/>
      <c r="E45" s="28"/>
      <c r="F45" s="28"/>
      <c r="G45" s="51"/>
      <c r="H45" s="50"/>
      <c r="I45" s="28"/>
      <c r="J45" s="51"/>
    </row>
    <row r="46" spans="1:10">
      <c r="A46" s="19"/>
      <c r="B46" s="52" t="s">
        <v>37</v>
      </c>
      <c r="C46" s="48"/>
      <c r="D46" s="49"/>
      <c r="E46" s="50"/>
      <c r="F46" s="50"/>
      <c r="G46" s="50"/>
      <c r="H46" s="28"/>
      <c r="I46" s="50"/>
      <c r="J46" s="50"/>
    </row>
    <row r="47" spans="1:10">
      <c r="A47" s="19"/>
      <c r="B47" s="47"/>
      <c r="C47" s="48" t="s">
        <v>20</v>
      </c>
      <c r="D47" s="49"/>
      <c r="E47" s="28"/>
      <c r="F47" s="28"/>
      <c r="G47" s="28"/>
      <c r="H47" s="28"/>
      <c r="I47" s="28"/>
      <c r="J47" s="28"/>
    </row>
    <row r="48" spans="1:10">
      <c r="A48" s="19"/>
      <c r="B48" s="47"/>
      <c r="C48" s="48" t="s">
        <v>27</v>
      </c>
      <c r="D48" s="49"/>
      <c r="E48" s="28"/>
      <c r="F48" s="28"/>
      <c r="G48" s="28"/>
      <c r="H48" s="28"/>
      <c r="I48" s="28"/>
      <c r="J48" s="28"/>
    </row>
    <row r="49" spans="1:11">
      <c r="A49" s="19"/>
      <c r="B49" s="47"/>
      <c r="C49" s="48" t="s">
        <v>29</v>
      </c>
      <c r="D49" s="49"/>
      <c r="E49" s="28"/>
      <c r="F49" s="28"/>
      <c r="G49" s="28"/>
      <c r="H49" s="53"/>
      <c r="I49" s="28"/>
      <c r="J49" s="28"/>
    </row>
    <row r="50" spans="1:11">
      <c r="A50" s="19"/>
      <c r="B50" s="47"/>
      <c r="C50" s="48"/>
      <c r="D50" s="49"/>
      <c r="E50" s="53"/>
      <c r="F50" s="53"/>
      <c r="G50" s="53"/>
      <c r="H50" s="50"/>
      <c r="I50" s="53"/>
      <c r="J50" s="53"/>
    </row>
    <row r="51" spans="1:11">
      <c r="A51" s="19"/>
      <c r="B51" s="52" t="s">
        <v>30</v>
      </c>
      <c r="C51" s="48"/>
      <c r="D51" s="49"/>
      <c r="E51" s="50"/>
      <c r="F51" s="50"/>
      <c r="G51" s="50"/>
      <c r="H51" s="28"/>
      <c r="I51" s="50"/>
      <c r="J51" s="50"/>
    </row>
    <row r="52" spans="1:11" s="55" customFormat="1">
      <c r="A52" s="5"/>
      <c r="B52" s="47"/>
      <c r="C52" s="48" t="s">
        <v>30</v>
      </c>
      <c r="D52" s="49"/>
      <c r="E52" s="28"/>
      <c r="F52" s="28"/>
      <c r="G52" s="28"/>
      <c r="H52" s="36"/>
      <c r="I52" s="28"/>
      <c r="J52" s="28"/>
      <c r="K52" s="54"/>
    </row>
    <row r="53" spans="1:11">
      <c r="A53" s="19"/>
      <c r="B53" s="47"/>
      <c r="C53" s="48"/>
      <c r="D53" s="49"/>
      <c r="E53" s="36"/>
      <c r="F53" s="36"/>
      <c r="G53" s="36"/>
      <c r="H53" s="28"/>
      <c r="I53" s="36"/>
      <c r="J53" s="36"/>
    </row>
    <row r="54" spans="1:11">
      <c r="A54" s="19"/>
      <c r="B54" s="30"/>
      <c r="C54" s="26"/>
      <c r="D54" s="27"/>
      <c r="E54" s="28"/>
      <c r="F54" s="28"/>
      <c r="G54" s="28"/>
      <c r="H54" s="36"/>
      <c r="I54" s="28"/>
      <c r="J54" s="28"/>
    </row>
    <row r="55" spans="1:11">
      <c r="A55" s="19"/>
      <c r="B55" s="32"/>
      <c r="C55" s="33"/>
      <c r="D55" s="34"/>
      <c r="E55" s="36"/>
      <c r="F55" s="36"/>
      <c r="G55" s="36"/>
      <c r="H55" s="56">
        <f>+H36+H38+H39+H42+H44+H45+H47+H52</f>
        <v>385117572.15999997</v>
      </c>
      <c r="I55" s="36"/>
      <c r="J55" s="36"/>
    </row>
    <row r="56" spans="1:11" ht="22.5">
      <c r="A56" s="5"/>
      <c r="B56" s="57"/>
      <c r="C56" s="58"/>
      <c r="D56" s="59" t="s">
        <v>31</v>
      </c>
      <c r="E56" s="60">
        <f>+E36+E37+E38+E39+E42+E45+E46+E48+E53</f>
        <v>0</v>
      </c>
      <c r="F56" s="56">
        <f>+F36+F38+F39+F42+F45+F46+F48+F53</f>
        <v>385117572.15999997</v>
      </c>
      <c r="G56" s="56">
        <f>+G36+G38+G39+G42+G45+G46+G48+G53</f>
        <v>385117572.15999997</v>
      </c>
      <c r="H56" s="61" t="s">
        <v>32</v>
      </c>
      <c r="I56" s="56">
        <f>+I36+I38+I39+I42+I45+I46+I48+I53</f>
        <v>161717572.16</v>
      </c>
      <c r="J56" s="62">
        <f>IF(I56&gt;E56,I56-E56,0)</f>
        <v>161717572.16</v>
      </c>
    </row>
    <row r="57" spans="1:11">
      <c r="A57" s="19"/>
      <c r="B57" s="63" t="s">
        <v>38</v>
      </c>
      <c r="C57" s="64"/>
      <c r="D57" s="64"/>
      <c r="E57" s="65"/>
      <c r="F57" s="65"/>
      <c r="G57" s="65"/>
      <c r="H57" s="65"/>
      <c r="I57" s="65"/>
      <c r="J57" s="66"/>
    </row>
    <row r="58" spans="1:11">
      <c r="A58" s="19"/>
      <c r="B58" s="67"/>
      <c r="C58" s="67"/>
      <c r="D58" s="67"/>
      <c r="E58" s="68"/>
      <c r="F58" s="68"/>
      <c r="G58" s="68"/>
      <c r="H58" s="68"/>
      <c r="I58" s="68"/>
      <c r="J58" s="68"/>
      <c r="K58" s="3"/>
    </row>
    <row r="59" spans="1:11">
      <c r="B59" s="63" t="s">
        <v>39</v>
      </c>
      <c r="C59" s="63"/>
      <c r="D59" s="63"/>
      <c r="E59" s="63"/>
      <c r="F59" s="63"/>
      <c r="G59" s="63"/>
      <c r="H59" s="1"/>
      <c r="I59" s="63"/>
      <c r="J59" s="63"/>
    </row>
    <row r="60" spans="1:11">
      <c r="B60" s="63"/>
      <c r="C60" s="63"/>
      <c r="D60" s="63"/>
      <c r="E60" s="63"/>
      <c r="F60" s="63"/>
      <c r="G60" s="63"/>
      <c r="H60" s="1"/>
      <c r="I60" s="63"/>
      <c r="J60" s="63"/>
    </row>
    <row r="61" spans="1:11">
      <c r="B61" s="1"/>
      <c r="C61" s="1"/>
      <c r="D61" s="1"/>
      <c r="E61" s="69"/>
      <c r="F61" s="69"/>
      <c r="G61" s="69"/>
      <c r="H61" s="69"/>
      <c r="I61" s="69"/>
      <c r="J61" s="69"/>
    </row>
    <row r="62" spans="1:11">
      <c r="B62" s="1"/>
      <c r="C62" s="1"/>
      <c r="D62" s="70"/>
      <c r="E62" s="69"/>
      <c r="F62" s="69"/>
      <c r="G62" s="69"/>
      <c r="H62" s="69"/>
      <c r="I62" s="69"/>
      <c r="J62" s="69"/>
    </row>
    <row r="63" spans="1:11">
      <c r="B63" s="1"/>
      <c r="C63" s="1"/>
      <c r="D63" s="70"/>
      <c r="E63" s="69"/>
      <c r="F63" s="69"/>
      <c r="G63" s="69"/>
      <c r="H63" s="69"/>
      <c r="I63" s="69"/>
      <c r="J63" s="69"/>
    </row>
    <row r="64" spans="1:11">
      <c r="B64" s="1"/>
      <c r="C64" s="1"/>
      <c r="D64" s="1"/>
      <c r="E64" s="69"/>
      <c r="F64" s="69"/>
      <c r="G64" s="69"/>
      <c r="H64" s="69"/>
      <c r="I64" s="69"/>
      <c r="J64" s="69"/>
    </row>
    <row r="65" spans="9:10">
      <c r="I65" s="69"/>
      <c r="J65" s="69"/>
    </row>
  </sheetData>
  <mergeCells count="27">
    <mergeCell ref="C54:D54"/>
    <mergeCell ref="J56:J57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2018-05-04T20:28:51Z</cp:lastPrinted>
  <dcterms:created xsi:type="dcterms:W3CDTF">2018-05-04T20:13:49Z</dcterms:created>
  <dcterms:modified xsi:type="dcterms:W3CDTF">2018-05-04T20:29:19Z</dcterms:modified>
</cp:coreProperties>
</file>