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Hoja1!$A$1:$K$54</definedName>
  </definedNames>
  <calcPr calcId="125725"/>
</workbook>
</file>

<file path=xl/calcChain.xml><?xml version="1.0" encoding="utf-8"?>
<calcChain xmlns="http://schemas.openxmlformats.org/spreadsheetml/2006/main">
  <c r="K46" i="1"/>
  <c r="K45" s="1"/>
  <c r="F46"/>
  <c r="F45" s="1"/>
  <c r="J45"/>
  <c r="I45"/>
  <c r="H45"/>
  <c r="G45"/>
  <c r="E45"/>
  <c r="D45"/>
  <c r="K44"/>
  <c r="F44"/>
  <c r="K43"/>
  <c r="F43"/>
  <c r="K42"/>
  <c r="F42"/>
  <c r="K41"/>
  <c r="J41"/>
  <c r="I41"/>
  <c r="H41"/>
  <c r="G41"/>
  <c r="G47" s="1"/>
  <c r="F41"/>
  <c r="E41"/>
  <c r="D41"/>
  <c r="K40"/>
  <c r="F40"/>
  <c r="F39" s="1"/>
  <c r="K39" s="1"/>
  <c r="J39"/>
  <c r="I39"/>
  <c r="H39"/>
  <c r="G39"/>
  <c r="E39"/>
  <c r="K38"/>
  <c r="F38"/>
  <c r="F37"/>
  <c r="K37" s="1"/>
  <c r="K36"/>
  <c r="F36"/>
  <c r="F35"/>
  <c r="K35" s="1"/>
  <c r="K34"/>
  <c r="F34"/>
  <c r="F33"/>
  <c r="K33" s="1"/>
  <c r="K32"/>
  <c r="F32"/>
  <c r="F31"/>
  <c r="K31" s="1"/>
  <c r="K30"/>
  <c r="F30"/>
  <c r="F29"/>
  <c r="K29" s="1"/>
  <c r="K28"/>
  <c r="F28"/>
  <c r="F27"/>
  <c r="K27" s="1"/>
  <c r="K26"/>
  <c r="F26"/>
  <c r="F25"/>
  <c r="K25" s="1"/>
  <c r="K24"/>
  <c r="F24"/>
  <c r="F23"/>
  <c r="K23" s="1"/>
  <c r="K22"/>
  <c r="F22"/>
  <c r="F21"/>
  <c r="K21" s="1"/>
  <c r="K20"/>
  <c r="F20"/>
  <c r="F19"/>
  <c r="K19" s="1"/>
  <c r="K18"/>
  <c r="F18"/>
  <c r="J17"/>
  <c r="I17"/>
  <c r="H17"/>
  <c r="G17"/>
  <c r="F17"/>
  <c r="K17" s="1"/>
  <c r="E17"/>
  <c r="D17"/>
  <c r="F16"/>
  <c r="K16" s="1"/>
  <c r="K15"/>
  <c r="F15"/>
  <c r="F14"/>
  <c r="K14" s="1"/>
  <c r="K13"/>
  <c r="F13"/>
  <c r="J12"/>
  <c r="J47" s="1"/>
  <c r="I12"/>
  <c r="I47" s="1"/>
  <c r="H12"/>
  <c r="G12"/>
  <c r="F12"/>
  <c r="K12" s="1"/>
  <c r="E12"/>
  <c r="E47" s="1"/>
  <c r="D12"/>
  <c r="F11"/>
  <c r="K11" s="1"/>
  <c r="J10"/>
  <c r="I10"/>
  <c r="H10"/>
  <c r="H47" s="1"/>
  <c r="G10"/>
  <c r="E10"/>
  <c r="D10"/>
  <c r="D47" s="1"/>
  <c r="F10" l="1"/>
  <c r="F47" l="1"/>
  <c r="K10"/>
  <c r="K47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<sst xmlns="http://schemas.openxmlformats.org/spreadsheetml/2006/main" count="60" uniqueCount="60">
  <si>
    <t>ESTADO ANALÍTICO DEL EJERCICIO DEL PRESUPUESTO DE EGRESOS</t>
  </si>
  <si>
    <t>CLASIFICACIÓN POR OBJETO DEL GASTO (CAPÍTULO Y CONCEPTO)</t>
  </si>
  <si>
    <t>Del 1 de Enero al 31 de marzo de 2017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</si>
  <si>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</si>
  <si>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</si>
  <si>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</si>
  <si>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</si>
  <si>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</si>
  <si>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</si>
  <si>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</si>
  <si>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</si>
  <si>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</si>
  <si>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</si>
  <si>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</si>
  <si>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</si>
  <si>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</si>
  <si>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</si>
  <si>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</si>
  <si>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Honorarios asimilables a salarios</t>
  </si>
  <si>
    <t>Materiales y Suministros</t>
  </si>
  <si>
    <t>Materiales, útiles y equipos menores de oficina</t>
  </si>
  <si>
    <t>Materiales, útiles y equipos menores de tecnologías de la información y comunicaciones</t>
  </si>
  <si>
    <t>Productos alimenticios para personas</t>
  </si>
  <si>
    <t>Refacciones y accesorios menores de equipo de cómputo y tecnologías de la información</t>
  </si>
  <si>
    <t>Servicios Generales</t>
  </si>
  <si>
    <t>Arrendamiento de edificios</t>
  </si>
  <si>
    <t>Arrendamiento de mobiliario y equipo de administración, educacional y recreativo</t>
  </si>
  <si>
    <t>Conservación y mantenimiento menor de inmuebles</t>
  </si>
  <si>
    <t>Instalación, reparación y mantenimiento de maquinaria, otros equipos y herramienta</t>
  </si>
  <si>
    <t>Reparación y mantenimiento de equipo de transporte</t>
  </si>
  <si>
    <t>Seguros de bienes patrimoniales</t>
  </si>
  <si>
    <t>Servicios de acceso a Internet, redes y procesamiento de información</t>
  </si>
  <si>
    <t>Servicios de apoyo administrativo, traducción, fotocopiado e impresión</t>
  </si>
  <si>
    <t>Servicios de capacitación</t>
  </si>
  <si>
    <t>Servicios de limpieza y manejo de desechos</t>
  </si>
  <si>
    <t>Servicios de vigilancia</t>
  </si>
  <si>
    <t>Servicios legales, de contabilidad, auditoría y relacionados</t>
  </si>
  <si>
    <t>Servicios profesionales, científicos y técnicos integrales</t>
  </si>
  <si>
    <t>Viáticos en el país</t>
  </si>
  <si>
    <t>Servicios financieros y bancarios</t>
  </si>
  <si>
    <t>Difusión por radio, televisión y otros medios de mensajes sobre programas y actividades gubernamentales</t>
  </si>
  <si>
    <t>Mantenimiento y conservación de maquinaria y equipo</t>
  </si>
  <si>
    <t>Servicios de lavanderia, limpieza e higiene</t>
  </si>
  <si>
    <t>Impuestos sobre nomina y otros que deriven de una relación laboral</t>
  </si>
  <si>
    <t>Servicios de investigación Cientifica y desarrollo</t>
  </si>
  <si>
    <t>pasajes terrestres</t>
  </si>
  <si>
    <t>Transferencias, Asignaciones, Subsidios y Otras Ayudas</t>
  </si>
  <si>
    <t>Subsidios y Subvenciones</t>
  </si>
  <si>
    <t>Bienes Muebles, Inmuebles e Intangibles</t>
  </si>
  <si>
    <t>Equipo de cómputo y de tecnologías de la información</t>
  </si>
  <si>
    <t>Muebles de oficina y estantería</t>
  </si>
  <si>
    <t>Equipo de comunicación y telecomunicación</t>
  </si>
  <si>
    <t>Inversiones Financieras y Otras Provisiones</t>
  </si>
  <si>
    <t>Otras Erogaciones especiales</t>
  </si>
  <si>
    <t>Total del Gasto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</si>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</sst>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43" fontId="5" fillId="0" borderId="0" xfId="0" applyNumberFormat="1" applyFont="1"/>
    <xf numFmtId="0" fontId="5" fillId="0" borderId="0" xfId="0" applyFont="1"/>
    <xf numFmtId="0" fontId="7" fillId="2" borderId="0" xfId="0" applyFont="1" applyFill="1"/>
    <xf numFmtId="43" fontId="2" fillId="0" borderId="0" xfId="0" applyNumberFormat="1" applyFont="1"/>
    <xf numFmtId="43" fontId="8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topLeftCell="A43" zoomScale="75" zoomScaleNormal="75" workbookViewId="0">
      <selection activeCell="F54" sqref="A1:K54"/>
    </sheetView>
  </sheetViews>
  <sheetFormatPr baseColWidth="10" defaultColWidth="17" defaultRowHeight="12.75"/>
  <cols>
    <col min="1" max="1" width="17" style="1"/>
    <col min="2" max="3" width="17" style="2"/>
    <col min="4" max="11" width="19.140625" style="2" customWidth="1"/>
    <col min="12" max="12" width="17" style="1"/>
    <col min="13" max="16384" width="17" style="2"/>
  </cols>
  <sheetData>
    <row r="1" spans="2:1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2:11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s="1" customFormat="1"/>
    <row r="5" spans="2:11" s="1" customFormat="1">
      <c r="C5" s="3" t="s">
        <v>3</v>
      </c>
      <c r="D5" s="4" t="s">
        <v>4</v>
      </c>
      <c r="E5" s="4"/>
      <c r="F5" s="4"/>
      <c r="G5" s="4"/>
      <c r="H5" s="5"/>
      <c r="I5" s="5"/>
      <c r="J5" s="5"/>
    </row>
    <row r="6" spans="2:11" s="1" customFormat="1"/>
    <row r="7" spans="2:11">
      <c r="B7" s="38" t="s">
        <v>5</v>
      </c>
      <c r="C7" s="38"/>
      <c r="D7" s="39" t="s">
        <v>6</v>
      </c>
      <c r="E7" s="39"/>
      <c r="F7" s="39"/>
      <c r="G7" s="39"/>
      <c r="H7" s="39"/>
      <c r="I7" s="39"/>
      <c r="J7" s="39"/>
      <c r="K7" s="39" t="s">
        <v>7</v>
      </c>
    </row>
    <row r="8" spans="2:11" ht="25.5">
      <c r="B8" s="38"/>
      <c r="C8" s="38"/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39"/>
    </row>
    <row r="9" spans="2:11">
      <c r="B9" s="38"/>
      <c r="C9" s="38"/>
      <c r="D9" s="6">
        <v>1</v>
      </c>
      <c r="E9" s="6">
        <v>2</v>
      </c>
      <c r="F9" s="6" t="s">
        <v>15</v>
      </c>
      <c r="G9" s="6">
        <v>4</v>
      </c>
      <c r="H9" s="6">
        <v>5</v>
      </c>
      <c r="I9" s="6">
        <v>6</v>
      </c>
      <c r="J9" s="6">
        <v>7</v>
      </c>
      <c r="K9" s="6" t="s">
        <v>16</v>
      </c>
    </row>
    <row r="10" spans="2:11">
      <c r="B10" s="33" t="s">
        <v>17</v>
      </c>
      <c r="C10" s="34"/>
      <c r="D10" s="7">
        <f>SUM(D11:D11)</f>
        <v>1115610.4500000002</v>
      </c>
      <c r="E10" s="7">
        <f>SUM(E11:E11)</f>
        <v>-27194.14</v>
      </c>
      <c r="F10" s="7">
        <f>+D10+E10</f>
        <v>1088416.3100000003</v>
      </c>
      <c r="G10" s="7">
        <f>G11</f>
        <v>1088416.31</v>
      </c>
      <c r="H10" s="7">
        <f>SUM(H11:H11)</f>
        <v>1088416.31</v>
      </c>
      <c r="I10" s="7">
        <f>I11</f>
        <v>1088416.31</v>
      </c>
      <c r="J10" s="7">
        <f>SUM(J11:J11)</f>
        <v>1088416.31</v>
      </c>
      <c r="K10" s="7">
        <f t="shared" ref="K10:K46" si="0">+F10-H10</f>
        <v>0</v>
      </c>
    </row>
    <row r="11" spans="2:11" ht="38.25">
      <c r="B11" s="8"/>
      <c r="C11" s="9" t="s">
        <v>18</v>
      </c>
      <c r="D11" s="10">
        <v>1115610.4500000002</v>
      </c>
      <c r="E11" s="10">
        <v>-27194.14</v>
      </c>
      <c r="F11" s="7">
        <f>+D11+E11</f>
        <v>1088416.3100000003</v>
      </c>
      <c r="G11" s="10">
        <v>1088416.31</v>
      </c>
      <c r="H11" s="10">
        <v>1088416.31</v>
      </c>
      <c r="I11" s="10">
        <v>1088416.31</v>
      </c>
      <c r="J11" s="10">
        <v>1088416.31</v>
      </c>
      <c r="K11" s="10">
        <f t="shared" si="0"/>
        <v>0</v>
      </c>
    </row>
    <row r="12" spans="2:11">
      <c r="B12" s="33" t="s">
        <v>19</v>
      </c>
      <c r="C12" s="34"/>
      <c r="D12" s="7">
        <f t="shared" ref="D12:J12" si="1">SUM(D13:D16)</f>
        <v>326525.88</v>
      </c>
      <c r="E12" s="7">
        <f t="shared" si="1"/>
        <v>68213.709999999992</v>
      </c>
      <c r="F12" s="7">
        <f t="shared" si="1"/>
        <v>394739.58999999997</v>
      </c>
      <c r="G12" s="7">
        <f t="shared" si="1"/>
        <v>394739.58999999997</v>
      </c>
      <c r="H12" s="7">
        <f t="shared" si="1"/>
        <v>394739.58999999997</v>
      </c>
      <c r="I12" s="7">
        <f t="shared" si="1"/>
        <v>394739.58999999997</v>
      </c>
      <c r="J12" s="7">
        <f t="shared" si="1"/>
        <v>394739.58999999997</v>
      </c>
      <c r="K12" s="7">
        <f t="shared" si="0"/>
        <v>0</v>
      </c>
    </row>
    <row r="13" spans="2:11" ht="38.25">
      <c r="B13" s="11"/>
      <c r="C13" s="9" t="s">
        <v>20</v>
      </c>
      <c r="D13" s="12">
        <v>47054.64</v>
      </c>
      <c r="E13" s="7">
        <v>12535.43</v>
      </c>
      <c r="F13" s="12">
        <f t="shared" ref="F13:F46" si="2">+D13+E13</f>
        <v>59590.07</v>
      </c>
      <c r="G13" s="12">
        <v>59590.070000000007</v>
      </c>
      <c r="H13" s="12">
        <v>59590.070000000007</v>
      </c>
      <c r="I13" s="12">
        <v>59590.070000000007</v>
      </c>
      <c r="J13" s="12">
        <v>59590.070000000007</v>
      </c>
      <c r="K13" s="12">
        <f t="shared" si="0"/>
        <v>0</v>
      </c>
    </row>
    <row r="14" spans="2:11" ht="63.75">
      <c r="B14" s="11"/>
      <c r="C14" s="9" t="s">
        <v>21</v>
      </c>
      <c r="D14" s="12">
        <v>253866</v>
      </c>
      <c r="E14" s="7">
        <v>65356.72</v>
      </c>
      <c r="F14" s="12">
        <f t="shared" si="2"/>
        <v>319222.71999999997</v>
      </c>
      <c r="G14" s="12">
        <v>319222.71999999997</v>
      </c>
      <c r="H14" s="12">
        <v>319222.71999999997</v>
      </c>
      <c r="I14" s="12">
        <v>319222.71999999997</v>
      </c>
      <c r="J14" s="12">
        <v>319222.71999999997</v>
      </c>
      <c r="K14" s="12">
        <f t="shared" si="0"/>
        <v>0</v>
      </c>
    </row>
    <row r="15" spans="2:11" ht="38.25">
      <c r="B15" s="11"/>
      <c r="C15" s="9" t="s">
        <v>22</v>
      </c>
      <c r="D15" s="12">
        <v>9678.44</v>
      </c>
      <c r="E15" s="7">
        <v>-9678.44</v>
      </c>
      <c r="F15" s="12">
        <f t="shared" si="2"/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</row>
    <row r="16" spans="2:11" ht="76.5">
      <c r="B16" s="11"/>
      <c r="C16" s="9" t="s">
        <v>23</v>
      </c>
      <c r="D16" s="12">
        <v>15926.8</v>
      </c>
      <c r="E16" s="7">
        <v>0</v>
      </c>
      <c r="F16" s="12">
        <f t="shared" si="2"/>
        <v>15926.8</v>
      </c>
      <c r="G16" s="12">
        <v>15926.8</v>
      </c>
      <c r="H16" s="12">
        <v>15926.8</v>
      </c>
      <c r="I16" s="12">
        <v>15926.8</v>
      </c>
      <c r="J16" s="12">
        <v>15926.8</v>
      </c>
      <c r="K16" s="12">
        <f t="shared" si="0"/>
        <v>0</v>
      </c>
    </row>
    <row r="17" spans="2:11">
      <c r="B17" s="33" t="s">
        <v>24</v>
      </c>
      <c r="C17" s="34"/>
      <c r="D17" s="7">
        <f t="shared" ref="D17:J17" si="3">SUM(D18:D38)</f>
        <v>4384700.9900000012</v>
      </c>
      <c r="E17" s="7">
        <f t="shared" si="3"/>
        <v>2434792.7199999997</v>
      </c>
      <c r="F17" s="7">
        <f t="shared" si="3"/>
        <v>6819493.71</v>
      </c>
      <c r="G17" s="7">
        <f t="shared" si="3"/>
        <v>4986503.1899999995</v>
      </c>
      <c r="H17" s="7">
        <f t="shared" si="3"/>
        <v>3460294.14</v>
      </c>
      <c r="I17" s="7">
        <f t="shared" si="3"/>
        <v>3460294.14</v>
      </c>
      <c r="J17" s="7">
        <f t="shared" si="3"/>
        <v>3460294.14</v>
      </c>
      <c r="K17" s="7">
        <f t="shared" si="0"/>
        <v>3359199.57</v>
      </c>
    </row>
    <row r="18" spans="2:11" ht="25.5">
      <c r="B18" s="8"/>
      <c r="C18" s="9" t="s">
        <v>25</v>
      </c>
      <c r="D18" s="12">
        <v>33408</v>
      </c>
      <c r="E18" s="12">
        <v>0</v>
      </c>
      <c r="F18" s="12">
        <f t="shared" si="2"/>
        <v>33408</v>
      </c>
      <c r="G18" s="12">
        <v>33408</v>
      </c>
      <c r="H18" s="12">
        <v>33408</v>
      </c>
      <c r="I18" s="12">
        <v>33408</v>
      </c>
      <c r="J18" s="12">
        <v>33408</v>
      </c>
      <c r="K18" s="12">
        <f t="shared" si="0"/>
        <v>0</v>
      </c>
    </row>
    <row r="19" spans="2:11" ht="63.75">
      <c r="B19" s="8"/>
      <c r="C19" s="9" t="s">
        <v>26</v>
      </c>
      <c r="D19" s="12">
        <v>6960</v>
      </c>
      <c r="E19" s="12">
        <v>0</v>
      </c>
      <c r="F19" s="12">
        <f t="shared" si="2"/>
        <v>6960</v>
      </c>
      <c r="G19" s="12">
        <v>6960</v>
      </c>
      <c r="H19" s="12">
        <v>6960</v>
      </c>
      <c r="I19" s="12">
        <v>6960</v>
      </c>
      <c r="J19" s="12">
        <v>6960</v>
      </c>
      <c r="K19" s="12">
        <f t="shared" si="0"/>
        <v>0</v>
      </c>
    </row>
    <row r="20" spans="2:11" ht="51">
      <c r="B20" s="8"/>
      <c r="C20" s="9" t="s">
        <v>27</v>
      </c>
      <c r="D20" s="12">
        <v>1260228.5</v>
      </c>
      <c r="E20" s="12">
        <v>0</v>
      </c>
      <c r="F20" s="12">
        <f t="shared" si="2"/>
        <v>1260228.5</v>
      </c>
      <c r="G20" s="12">
        <v>1260228.5</v>
      </c>
      <c r="H20" s="12">
        <v>1260228.5</v>
      </c>
      <c r="I20" s="12">
        <v>1260228.5</v>
      </c>
      <c r="J20" s="12">
        <v>1260228.5</v>
      </c>
      <c r="K20" s="12">
        <f t="shared" si="0"/>
        <v>0</v>
      </c>
    </row>
    <row r="21" spans="2:11" ht="76.5">
      <c r="B21" s="8"/>
      <c r="C21" s="9" t="s">
        <v>28</v>
      </c>
      <c r="D21" s="12">
        <v>1450</v>
      </c>
      <c r="E21" s="12">
        <v>0</v>
      </c>
      <c r="F21" s="12">
        <f t="shared" si="2"/>
        <v>1450</v>
      </c>
      <c r="G21" s="12">
        <v>1450</v>
      </c>
      <c r="H21" s="12">
        <v>1450</v>
      </c>
      <c r="I21" s="12">
        <v>1450</v>
      </c>
      <c r="J21" s="12">
        <v>1450</v>
      </c>
      <c r="K21" s="12">
        <f t="shared" si="0"/>
        <v>0</v>
      </c>
    </row>
    <row r="22" spans="2:11" ht="51">
      <c r="B22" s="8"/>
      <c r="C22" s="9" t="s">
        <v>29</v>
      </c>
      <c r="D22" s="12">
        <v>735204.2</v>
      </c>
      <c r="E22" s="12">
        <v>0</v>
      </c>
      <c r="F22" s="12">
        <f t="shared" si="2"/>
        <v>735204.2</v>
      </c>
      <c r="G22" s="12">
        <v>735204.2</v>
      </c>
      <c r="H22" s="12">
        <v>735204.2</v>
      </c>
      <c r="I22" s="12">
        <v>735204.2</v>
      </c>
      <c r="J22" s="12">
        <v>735204.2</v>
      </c>
      <c r="K22" s="12">
        <f t="shared" si="0"/>
        <v>0</v>
      </c>
    </row>
    <row r="23" spans="2:11" ht="25.5">
      <c r="B23" s="8"/>
      <c r="C23" s="9" t="s">
        <v>30</v>
      </c>
      <c r="D23" s="12">
        <v>43682.650000000009</v>
      </c>
      <c r="E23" s="12">
        <v>0</v>
      </c>
      <c r="F23" s="12">
        <f t="shared" si="2"/>
        <v>43682.650000000009</v>
      </c>
      <c r="G23" s="12">
        <v>43682.65</v>
      </c>
      <c r="H23" s="12">
        <v>43682.65</v>
      </c>
      <c r="I23" s="12">
        <v>43682.65</v>
      </c>
      <c r="J23" s="12">
        <v>43682.65</v>
      </c>
      <c r="K23" s="12">
        <f t="shared" si="0"/>
        <v>0</v>
      </c>
    </row>
    <row r="24" spans="2:11" ht="63.75">
      <c r="B24" s="8"/>
      <c r="C24" s="9" t="s">
        <v>31</v>
      </c>
      <c r="D24" s="12">
        <v>33504.020000000033</v>
      </c>
      <c r="E24" s="12">
        <v>18812.550000000003</v>
      </c>
      <c r="F24" s="12">
        <f t="shared" si="2"/>
        <v>52316.570000000036</v>
      </c>
      <c r="G24" s="12">
        <v>52316.57</v>
      </c>
      <c r="H24" s="12">
        <v>52316.57</v>
      </c>
      <c r="I24" s="12">
        <v>52316.57</v>
      </c>
      <c r="J24" s="12">
        <v>52316.57</v>
      </c>
      <c r="K24" s="12">
        <f t="shared" si="0"/>
        <v>0</v>
      </c>
    </row>
    <row r="25" spans="2:11" ht="63.75">
      <c r="B25" s="8"/>
      <c r="C25" s="9" t="s">
        <v>32</v>
      </c>
      <c r="D25" s="12">
        <v>0</v>
      </c>
      <c r="E25" s="12">
        <v>4872</v>
      </c>
      <c r="F25" s="12">
        <f t="shared" si="2"/>
        <v>4872</v>
      </c>
      <c r="G25" s="12">
        <v>4872</v>
      </c>
      <c r="H25" s="12">
        <v>4872</v>
      </c>
      <c r="I25" s="12">
        <v>4872</v>
      </c>
      <c r="J25" s="12">
        <v>4872</v>
      </c>
      <c r="K25" s="12">
        <f t="shared" si="0"/>
        <v>0</v>
      </c>
    </row>
    <row r="26" spans="2:11" ht="25.5">
      <c r="B26" s="8"/>
      <c r="C26" s="9" t="s">
        <v>33</v>
      </c>
      <c r="D26" s="12">
        <v>19500</v>
      </c>
      <c r="E26" s="12">
        <v>-9750</v>
      </c>
      <c r="F26" s="12">
        <f t="shared" si="2"/>
        <v>9750</v>
      </c>
      <c r="G26" s="12">
        <v>9750</v>
      </c>
      <c r="H26" s="12">
        <v>9750</v>
      </c>
      <c r="I26" s="12">
        <v>9750</v>
      </c>
      <c r="J26" s="12">
        <v>9750</v>
      </c>
      <c r="K26" s="12">
        <f t="shared" si="0"/>
        <v>0</v>
      </c>
    </row>
    <row r="27" spans="2:11" ht="38.25">
      <c r="B27" s="8"/>
      <c r="C27" s="9" t="s">
        <v>34</v>
      </c>
      <c r="D27" s="12">
        <v>12846</v>
      </c>
      <c r="E27" s="12">
        <v>0</v>
      </c>
      <c r="F27" s="12">
        <f t="shared" si="2"/>
        <v>12846</v>
      </c>
      <c r="G27" s="12">
        <v>12846</v>
      </c>
      <c r="H27" s="12">
        <v>12846</v>
      </c>
      <c r="I27" s="12">
        <v>12846</v>
      </c>
      <c r="J27" s="12">
        <v>12846</v>
      </c>
      <c r="K27" s="12">
        <f t="shared" si="0"/>
        <v>0</v>
      </c>
    </row>
    <row r="28" spans="2:11" ht="25.5">
      <c r="B28" s="8"/>
      <c r="C28" s="9" t="s">
        <v>35</v>
      </c>
      <c r="D28" s="12">
        <v>50887.12</v>
      </c>
      <c r="E28" s="12">
        <v>0</v>
      </c>
      <c r="F28" s="12">
        <f t="shared" si="2"/>
        <v>50887.12</v>
      </c>
      <c r="G28" s="12">
        <v>50887.12</v>
      </c>
      <c r="H28" s="12">
        <v>50887.12</v>
      </c>
      <c r="I28" s="12">
        <v>50887.12</v>
      </c>
      <c r="J28" s="12">
        <v>50887.12</v>
      </c>
      <c r="K28" s="12">
        <f t="shared" si="0"/>
        <v>0</v>
      </c>
    </row>
    <row r="29" spans="2:11" ht="51">
      <c r="B29" s="8"/>
      <c r="C29" s="9" t="s">
        <v>36</v>
      </c>
      <c r="D29" s="12">
        <v>1063707.560000001</v>
      </c>
      <c r="E29" s="12">
        <v>1089103.8799999999</v>
      </c>
      <c r="F29" s="12">
        <f t="shared" si="2"/>
        <v>2152811.4400000009</v>
      </c>
      <c r="G29" s="12">
        <v>1328749.51</v>
      </c>
      <c r="H29" s="12">
        <v>304285.96999999997</v>
      </c>
      <c r="I29" s="12">
        <v>304285.96999999997</v>
      </c>
      <c r="J29" s="12">
        <v>304285.96999999997</v>
      </c>
      <c r="K29" s="12">
        <f t="shared" si="0"/>
        <v>1848525.4700000009</v>
      </c>
    </row>
    <row r="30" spans="2:11" ht="51">
      <c r="B30" s="8"/>
      <c r="C30" s="9" t="s">
        <v>37</v>
      </c>
      <c r="D30" s="12">
        <v>80829.259999999966</v>
      </c>
      <c r="E30" s="12">
        <v>1046958.29</v>
      </c>
      <c r="F30" s="12">
        <f t="shared" si="2"/>
        <v>1127787.55</v>
      </c>
      <c r="G30" s="12">
        <v>1127787.55</v>
      </c>
      <c r="H30" s="12">
        <v>626042.04</v>
      </c>
      <c r="I30" s="12">
        <v>626042.04</v>
      </c>
      <c r="J30" s="12">
        <v>626042.04</v>
      </c>
      <c r="K30" s="12">
        <f t="shared" si="0"/>
        <v>501745.51</v>
      </c>
    </row>
    <row r="31" spans="2:11">
      <c r="B31" s="8"/>
      <c r="C31" s="9" t="s">
        <v>38</v>
      </c>
      <c r="D31" s="12">
        <v>0</v>
      </c>
      <c r="E31" s="12">
        <v>5117.54</v>
      </c>
      <c r="F31" s="12">
        <f t="shared" si="2"/>
        <v>5117.54</v>
      </c>
      <c r="G31" s="12">
        <v>5117.54</v>
      </c>
      <c r="H31" s="12">
        <v>5117.54</v>
      </c>
      <c r="I31" s="12">
        <v>5117.54</v>
      </c>
      <c r="J31" s="12">
        <v>5117.54</v>
      </c>
      <c r="K31" s="12">
        <f t="shared" si="0"/>
        <v>0</v>
      </c>
    </row>
    <row r="32" spans="2:11" ht="38.25">
      <c r="B32" s="8"/>
      <c r="C32" s="9" t="s">
        <v>39</v>
      </c>
      <c r="D32" s="12">
        <v>0</v>
      </c>
      <c r="E32" s="12">
        <v>244054.35</v>
      </c>
      <c r="F32" s="12">
        <f t="shared" si="2"/>
        <v>244054.35</v>
      </c>
      <c r="G32" s="12">
        <v>244054.35</v>
      </c>
      <c r="H32" s="12">
        <v>244054.35</v>
      </c>
      <c r="I32" s="12">
        <v>244054.35</v>
      </c>
      <c r="J32" s="12">
        <v>244054.35</v>
      </c>
      <c r="K32" s="12">
        <f t="shared" si="0"/>
        <v>0</v>
      </c>
    </row>
    <row r="33" spans="1:13" ht="89.25">
      <c r="B33" s="8"/>
      <c r="C33" s="9" t="s">
        <v>40</v>
      </c>
      <c r="D33" s="12">
        <v>0</v>
      </c>
      <c r="E33" s="12">
        <v>35148</v>
      </c>
      <c r="F33" s="12">
        <f t="shared" si="2"/>
        <v>35148</v>
      </c>
      <c r="G33" s="12">
        <v>35148</v>
      </c>
      <c r="H33" s="12">
        <v>35148</v>
      </c>
      <c r="I33" s="12">
        <v>35148</v>
      </c>
      <c r="J33" s="12">
        <v>35148</v>
      </c>
      <c r="K33" s="12">
        <f t="shared" si="0"/>
        <v>0</v>
      </c>
    </row>
    <row r="34" spans="1:13" ht="51">
      <c r="B34" s="8"/>
      <c r="C34" s="9" t="s">
        <v>41</v>
      </c>
      <c r="D34" s="12">
        <v>3452.16</v>
      </c>
      <c r="E34" s="12">
        <v>0</v>
      </c>
      <c r="F34" s="12">
        <f t="shared" si="2"/>
        <v>3452.16</v>
      </c>
      <c r="G34" s="12">
        <v>3452.16</v>
      </c>
      <c r="H34" s="12">
        <v>3452.16</v>
      </c>
      <c r="I34" s="12">
        <v>3452.16</v>
      </c>
      <c r="J34" s="12">
        <v>3452.16</v>
      </c>
      <c r="K34" s="12">
        <f t="shared" si="0"/>
        <v>0</v>
      </c>
    </row>
    <row r="35" spans="1:13" ht="38.25">
      <c r="B35" s="8"/>
      <c r="C35" s="9" t="s">
        <v>42</v>
      </c>
      <c r="D35" s="12">
        <v>7800.0000000000018</v>
      </c>
      <c r="E35" s="12">
        <v>0</v>
      </c>
      <c r="F35" s="12">
        <f t="shared" si="2"/>
        <v>7800.0000000000018</v>
      </c>
      <c r="G35" s="12">
        <v>7800.0000000000018</v>
      </c>
      <c r="H35" s="12">
        <v>7800</v>
      </c>
      <c r="I35" s="12">
        <v>7800</v>
      </c>
      <c r="J35" s="12">
        <v>7800</v>
      </c>
      <c r="K35" s="12">
        <f t="shared" si="0"/>
        <v>0</v>
      </c>
    </row>
    <row r="36" spans="1:13" ht="51">
      <c r="B36" s="8"/>
      <c r="C36" s="9" t="s">
        <v>43</v>
      </c>
      <c r="D36" s="12">
        <v>22312.93</v>
      </c>
      <c r="E36" s="12">
        <v>-543.89</v>
      </c>
      <c r="F36" s="12">
        <f t="shared" si="2"/>
        <v>21769.040000000001</v>
      </c>
      <c r="G36" s="12">
        <v>21769.040000000001</v>
      </c>
      <c r="H36" s="12">
        <v>21769.040000000001</v>
      </c>
      <c r="I36" s="12">
        <v>21769.040000000001</v>
      </c>
      <c r="J36" s="12">
        <v>21769.040000000001</v>
      </c>
      <c r="K36" s="12">
        <f t="shared" si="0"/>
        <v>0</v>
      </c>
    </row>
    <row r="37" spans="1:13" ht="51">
      <c r="B37" s="8"/>
      <c r="C37" s="9" t="s">
        <v>44</v>
      </c>
      <c r="D37" s="12">
        <v>1008928.59</v>
      </c>
      <c r="E37" s="12">
        <v>0</v>
      </c>
      <c r="F37" s="12">
        <f t="shared" si="2"/>
        <v>1008928.59</v>
      </c>
      <c r="G37" s="12">
        <v>0</v>
      </c>
      <c r="H37" s="12">
        <v>0</v>
      </c>
      <c r="I37" s="12">
        <v>0</v>
      </c>
      <c r="J37" s="12">
        <v>0</v>
      </c>
      <c r="K37" s="12">
        <f t="shared" si="0"/>
        <v>1008928.59</v>
      </c>
    </row>
    <row r="38" spans="1:13">
      <c r="B38" s="8"/>
      <c r="C38" s="9" t="s">
        <v>45</v>
      </c>
      <c r="D38" s="12">
        <v>0</v>
      </c>
      <c r="E38" s="12">
        <v>1020</v>
      </c>
      <c r="F38" s="12">
        <f t="shared" si="2"/>
        <v>1020</v>
      </c>
      <c r="G38" s="12">
        <v>1020</v>
      </c>
      <c r="H38" s="12">
        <v>1020</v>
      </c>
      <c r="I38" s="12">
        <v>1020</v>
      </c>
      <c r="J38" s="12">
        <v>1020</v>
      </c>
      <c r="K38" s="12">
        <f t="shared" si="0"/>
        <v>0</v>
      </c>
    </row>
    <row r="39" spans="1:13">
      <c r="B39" s="33" t="s">
        <v>46</v>
      </c>
      <c r="C39" s="34"/>
      <c r="D39" s="7">
        <v>72787358.840000093</v>
      </c>
      <c r="E39" s="7">
        <f t="shared" ref="E39:J39" si="4">SUM(E40:E40)</f>
        <v>1697346.5199999996</v>
      </c>
      <c r="F39" s="7">
        <f t="shared" si="4"/>
        <v>74484705.360000089</v>
      </c>
      <c r="G39" s="7">
        <f t="shared" si="4"/>
        <v>74485470.300000101</v>
      </c>
      <c r="H39" s="7">
        <f t="shared" si="4"/>
        <v>70984705.360000014</v>
      </c>
      <c r="I39" s="7">
        <f t="shared" si="4"/>
        <v>70984705.360000014</v>
      </c>
      <c r="J39" s="7">
        <f t="shared" si="4"/>
        <v>70984705.360000014</v>
      </c>
      <c r="K39" s="7">
        <f t="shared" si="0"/>
        <v>3500000.0000000745</v>
      </c>
    </row>
    <row r="40" spans="1:13" ht="25.5">
      <c r="B40" s="8"/>
      <c r="C40" s="9" t="s">
        <v>47</v>
      </c>
      <c r="D40" s="12">
        <v>72787358.840000093</v>
      </c>
      <c r="E40" s="12">
        <v>1697346.5199999996</v>
      </c>
      <c r="F40" s="12">
        <f t="shared" si="2"/>
        <v>74484705.360000089</v>
      </c>
      <c r="G40" s="12">
        <v>74485470.300000101</v>
      </c>
      <c r="H40" s="12">
        <v>70984705.360000014</v>
      </c>
      <c r="I40" s="12">
        <v>70984705.360000014</v>
      </c>
      <c r="J40" s="12">
        <v>70984705.360000014</v>
      </c>
      <c r="K40" s="7">
        <f t="shared" si="0"/>
        <v>3500000.0000000745</v>
      </c>
    </row>
    <row r="41" spans="1:13">
      <c r="B41" s="33" t="s">
        <v>48</v>
      </c>
      <c r="C41" s="34"/>
      <c r="D41" s="7">
        <f t="shared" ref="D41:J41" si="5">SUM(D42:D44)</f>
        <v>1078791.04</v>
      </c>
      <c r="E41" s="7">
        <f t="shared" si="5"/>
        <v>-8021.8499999999995</v>
      </c>
      <c r="F41" s="7">
        <f t="shared" si="5"/>
        <v>1070769.19</v>
      </c>
      <c r="G41" s="7">
        <f t="shared" si="5"/>
        <v>1070769.19</v>
      </c>
      <c r="H41" s="7">
        <f t="shared" si="5"/>
        <v>1070769.19</v>
      </c>
      <c r="I41" s="7">
        <f t="shared" si="5"/>
        <v>1070769.19</v>
      </c>
      <c r="J41" s="7">
        <f t="shared" si="5"/>
        <v>1070769.19</v>
      </c>
      <c r="K41" s="7">
        <f t="shared" si="0"/>
        <v>0</v>
      </c>
    </row>
    <row r="42" spans="1:13" ht="51">
      <c r="B42" s="8"/>
      <c r="C42" s="9" t="s">
        <v>49</v>
      </c>
      <c r="D42" s="12">
        <v>355686.41999999993</v>
      </c>
      <c r="E42" s="12">
        <v>-7645.65</v>
      </c>
      <c r="F42" s="12">
        <f t="shared" si="2"/>
        <v>348040.7699999999</v>
      </c>
      <c r="G42" s="12">
        <v>348040.77</v>
      </c>
      <c r="H42" s="12">
        <v>348040.77</v>
      </c>
      <c r="I42" s="12">
        <v>348040.77</v>
      </c>
      <c r="J42" s="12">
        <v>348040.77</v>
      </c>
      <c r="K42" s="7">
        <f t="shared" si="0"/>
        <v>0</v>
      </c>
    </row>
    <row r="43" spans="1:13" ht="25.5">
      <c r="B43" s="8"/>
      <c r="C43" s="9" t="s">
        <v>50</v>
      </c>
      <c r="D43" s="12">
        <v>3636.6000000000058</v>
      </c>
      <c r="E43" s="12">
        <v>-376.2</v>
      </c>
      <c r="F43" s="12">
        <f t="shared" si="2"/>
        <v>3260.400000000006</v>
      </c>
      <c r="G43" s="12">
        <v>3260.4</v>
      </c>
      <c r="H43" s="12">
        <v>3260.4</v>
      </c>
      <c r="I43" s="12">
        <v>3260.4</v>
      </c>
      <c r="J43" s="12">
        <v>3260.4</v>
      </c>
      <c r="K43" s="7">
        <f t="shared" si="0"/>
        <v>5.9117155615240335E-12</v>
      </c>
    </row>
    <row r="44" spans="1:13" ht="38.25">
      <c r="B44" s="8"/>
      <c r="C44" s="9" t="s">
        <v>51</v>
      </c>
      <c r="D44" s="12">
        <v>719468.02</v>
      </c>
      <c r="E44" s="12">
        <v>0</v>
      </c>
      <c r="F44" s="12">
        <f t="shared" si="2"/>
        <v>719468.02</v>
      </c>
      <c r="G44" s="12">
        <v>719468.02</v>
      </c>
      <c r="H44" s="12">
        <v>719468.02</v>
      </c>
      <c r="I44" s="12">
        <v>719468.02</v>
      </c>
      <c r="J44" s="12">
        <v>719468.02</v>
      </c>
      <c r="K44" s="7">
        <f t="shared" si="0"/>
        <v>0</v>
      </c>
    </row>
    <row r="45" spans="1:13">
      <c r="B45" s="35" t="s">
        <v>52</v>
      </c>
      <c r="C45" s="36"/>
      <c r="D45" s="7">
        <f>D46</f>
        <v>427697092.01999998</v>
      </c>
      <c r="E45" s="7">
        <f t="shared" ref="E45:K45" si="6">E46</f>
        <v>-73297927.520000011</v>
      </c>
      <c r="F45" s="7">
        <f t="shared" si="6"/>
        <v>354399164.5</v>
      </c>
      <c r="G45" s="7">
        <f t="shared" si="6"/>
        <v>2283709.42</v>
      </c>
      <c r="H45" s="7">
        <f t="shared" si="6"/>
        <v>0</v>
      </c>
      <c r="I45" s="7">
        <f t="shared" si="6"/>
        <v>0</v>
      </c>
      <c r="J45" s="7">
        <f t="shared" si="6"/>
        <v>0</v>
      </c>
      <c r="K45" s="7">
        <f t="shared" si="6"/>
        <v>354399164.5</v>
      </c>
    </row>
    <row r="46" spans="1:13" ht="25.5">
      <c r="B46" s="13"/>
      <c r="C46" s="14" t="s">
        <v>53</v>
      </c>
      <c r="D46" s="12">
        <v>427697092.01999998</v>
      </c>
      <c r="E46" s="12">
        <v>-73297927.520000011</v>
      </c>
      <c r="F46" s="12">
        <f t="shared" si="2"/>
        <v>354399164.5</v>
      </c>
      <c r="G46" s="12">
        <v>2283709.42</v>
      </c>
      <c r="H46" s="12">
        <v>0</v>
      </c>
      <c r="I46" s="12">
        <v>0</v>
      </c>
      <c r="J46" s="12">
        <v>0</v>
      </c>
      <c r="K46" s="7">
        <f t="shared" si="0"/>
        <v>354399164.5</v>
      </c>
    </row>
    <row r="47" spans="1:13" s="20" customFormat="1">
      <c r="A47" s="15"/>
      <c r="B47" s="16"/>
      <c r="C47" s="17" t="s">
        <v>54</v>
      </c>
      <c r="D47" s="18">
        <f t="shared" ref="D47:K47" si="7">+D10+D12+D17+D39+D41+D45</f>
        <v>507390079.22000009</v>
      </c>
      <c r="E47" s="18">
        <f t="shared" si="7"/>
        <v>-69132790.560000017</v>
      </c>
      <c r="F47" s="18">
        <f t="shared" si="7"/>
        <v>438257288.66000009</v>
      </c>
      <c r="G47" s="18">
        <f t="shared" si="7"/>
        <v>84309608.000000104</v>
      </c>
      <c r="H47" s="18">
        <f t="shared" si="7"/>
        <v>76998924.590000018</v>
      </c>
      <c r="I47" s="18">
        <f t="shared" si="7"/>
        <v>76998924.590000018</v>
      </c>
      <c r="J47" s="18">
        <f t="shared" si="7"/>
        <v>76998924.590000018</v>
      </c>
      <c r="K47" s="18">
        <f t="shared" si="7"/>
        <v>361258364.07000005</v>
      </c>
      <c r="L47" s="15"/>
      <c r="M47" s="19"/>
    </row>
    <row r="48" spans="1:13">
      <c r="L48" s="2"/>
    </row>
    <row r="49" spans="2:14">
      <c r="B49" s="21" t="s">
        <v>55</v>
      </c>
      <c r="D49" s="22"/>
      <c r="E49" s="22"/>
      <c r="F49" s="22"/>
      <c r="G49" s="22"/>
      <c r="H49" s="22"/>
      <c r="I49" s="22"/>
      <c r="J49" s="22"/>
      <c r="K49" s="22"/>
    </row>
    <row r="50" spans="2:14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1"/>
    </row>
    <row r="51" spans="2:14">
      <c r="D51" s="23"/>
      <c r="E51" s="23"/>
      <c r="F51" s="23"/>
      <c r="G51" s="23"/>
      <c r="H51" s="23"/>
      <c r="I51" s="23"/>
      <c r="J51" s="23"/>
      <c r="K51" s="23"/>
      <c r="L51" s="24"/>
      <c r="M51" s="1"/>
    </row>
    <row r="52" spans="2:14" ht="24" customHeight="1">
      <c r="C52" s="25"/>
      <c r="D52" s="26"/>
      <c r="E52" s="26"/>
      <c r="F52" s="27"/>
      <c r="G52" s="26"/>
      <c r="H52" s="26"/>
      <c r="I52" s="26"/>
      <c r="J52" s="26"/>
      <c r="K52" s="26"/>
    </row>
    <row r="53" spans="2:14">
      <c r="C53" s="28" t="s">
        <v>56</v>
      </c>
      <c r="D53" s="26"/>
      <c r="E53" s="26"/>
      <c r="F53" s="31" t="s">
        <v>57</v>
      </c>
      <c r="G53" s="31"/>
      <c r="H53" s="31"/>
      <c r="I53" s="31"/>
      <c r="J53" s="31"/>
      <c r="K53" s="31"/>
    </row>
    <row r="54" spans="2:14">
      <c r="C54" s="29" t="s">
        <v>58</v>
      </c>
      <c r="F54" s="32" t="s">
        <v>59</v>
      </c>
      <c r="G54" s="32"/>
      <c r="H54" s="32"/>
      <c r="I54" s="32"/>
      <c r="J54" s="32"/>
      <c r="K54" s="32"/>
    </row>
    <row r="56" spans="2:14">
      <c r="D56" s="30"/>
      <c r="E56" s="30"/>
      <c r="F56" s="30"/>
      <c r="G56" s="30"/>
      <c r="H56" s="30"/>
      <c r="L56" s="2"/>
      <c r="M56" s="1"/>
    </row>
    <row r="57" spans="2:14">
      <c r="D57" s="30"/>
      <c r="E57" s="30"/>
      <c r="F57" s="30"/>
      <c r="G57" s="30"/>
      <c r="H57" s="30"/>
    </row>
    <row r="58" spans="2:14">
      <c r="D58" s="22"/>
      <c r="E58" s="22"/>
      <c r="G58" s="22"/>
      <c r="H58" s="22"/>
    </row>
  </sheetData>
  <mergeCells count="14">
    <mergeCell ref="B1:K1"/>
    <mergeCell ref="B2:K2"/>
    <mergeCell ref="B3:K3"/>
    <mergeCell ref="B7:C9"/>
    <mergeCell ref="D7:J7"/>
    <mergeCell ref="K7:K8"/>
    <mergeCell ref="F53:K53"/>
    <mergeCell ref="F54:K54"/>
    <mergeCell ref="B10:C10"/>
    <mergeCell ref="B12:C12"/>
    <mergeCell ref="B17:C17"/>
    <mergeCell ref="B39:C39"/>
    <mergeCell ref="B41:C41"/>
    <mergeCell ref="B45:C45"/>
  </mergeCells>
  <pageMargins left="0.31496062992125984" right="0.31496062992125984" top="0.74803149606299213" bottom="0.74803149606299213" header="0.31496062992125984" footer="0.31496062992125984"/>
  <pageSetup scale="4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2017-07-21T15:58:02Z</cp:lastPrinted>
  <dcterms:created xsi:type="dcterms:W3CDTF">2017-07-19T18:51:27Z</dcterms:created>
  <dcterms:modified xsi:type="dcterms:W3CDTF">2017-07-21T15:58:05Z</dcterms:modified>
</cp:coreProperties>
</file>