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435" windowWidth="28275" windowHeight="11550"/>
  </bookViews>
  <sheets>
    <sheet name="NOTAS (2)" sheetId="1" r:id="rId1"/>
  </sheets>
  <externalReferences>
    <externalReference r:id="rId2"/>
    <externalReference r:id="rId3"/>
  </externalReferences>
  <calcPr calcId="125725"/>
</workbook>
</file>

<file path=xl/calcChain.xml><?xml version="1.0" encoding="utf-8"?>
<calcChain xmlns="http://schemas.openxmlformats.org/spreadsheetml/2006/main">
  <c r="D431" i="1"/>
  <c r="E430" s="1"/>
  <c r="D412"/>
  <c r="E411" s="1"/>
  <c r="E409"/>
  <c r="D388"/>
  <c r="E384" s="1"/>
  <c r="E377"/>
  <c r="E375"/>
  <c r="I373"/>
  <c r="I375" s="1"/>
  <c r="D312"/>
  <c r="D316" s="1"/>
  <c r="C312"/>
  <c r="D302"/>
  <c r="D299"/>
  <c r="C299"/>
  <c r="D291"/>
  <c r="C291"/>
  <c r="E288"/>
  <c r="C280"/>
  <c r="C278"/>
  <c r="C275"/>
  <c r="C273"/>
  <c r="E252"/>
  <c r="D252"/>
  <c r="C252"/>
  <c r="E251"/>
  <c r="D251"/>
  <c r="C251"/>
  <c r="E250"/>
  <c r="C250"/>
  <c r="C244"/>
  <c r="C242"/>
  <c r="C233"/>
  <c r="C235" s="1"/>
  <c r="C231"/>
  <c r="C177"/>
  <c r="C164"/>
  <c r="C153"/>
  <c r="E145"/>
  <c r="D145"/>
  <c r="C145"/>
  <c r="D114"/>
  <c r="C114"/>
  <c r="D113"/>
  <c r="D118" s="1"/>
  <c r="C113"/>
  <c r="C118" s="1"/>
  <c r="C106"/>
  <c r="C98"/>
  <c r="C84"/>
  <c r="F74"/>
  <c r="E74"/>
  <c r="D74"/>
  <c r="C74"/>
  <c r="E56"/>
  <c r="D56"/>
  <c r="C56"/>
  <c r="F43"/>
  <c r="E43"/>
  <c r="D43"/>
  <c r="E312" l="1"/>
  <c r="E316" s="1"/>
  <c r="E439"/>
  <c r="F439" s="1"/>
  <c r="C316"/>
  <c r="E114"/>
  <c r="E118" s="1"/>
  <c r="C254"/>
  <c r="E299"/>
  <c r="E390"/>
  <c r="F390" s="1"/>
  <c r="C302"/>
  <c r="E113"/>
</calcChain>
</file>

<file path=xl/comments1.xml><?xml version="1.0" encoding="utf-8"?>
<comments xmlns="http://schemas.openxmlformats.org/spreadsheetml/2006/main">
  <authors>
    <author>Usuario</author>
  </authors>
  <commentList>
    <comment ref="C113" authorId="0">
      <text>
        <r>
          <rPr>
            <b/>
            <sz val="9"/>
            <color indexed="81"/>
            <rFont val="Tahoma"/>
            <family val="2"/>
          </rPr>
          <t>Usuario:</t>
        </r>
        <r>
          <rPr>
            <sz val="9"/>
            <color indexed="81"/>
            <rFont val="Tahoma"/>
            <family val="2"/>
          </rPr>
          <t xml:space="preserve">
FINAL DE DICIEMBRE</t>
        </r>
      </text>
    </comment>
    <comment ref="I372" authorId="0">
      <text>
        <r>
          <rPr>
            <b/>
            <sz val="9"/>
            <color indexed="81"/>
            <rFont val="Tahoma"/>
            <family val="2"/>
          </rPr>
          <t>Usuario:</t>
        </r>
        <r>
          <rPr>
            <sz val="9"/>
            <color indexed="81"/>
            <rFont val="Tahoma"/>
            <family val="2"/>
          </rPr>
          <t xml:space="preserve">
AJUSTE DE .38</t>
        </r>
      </text>
    </comment>
  </commentList>
</comments>
</file>

<file path=xl/sharedStrings.xml><?xml version="1.0" encoding="utf-8"?>
<sst xmlns="http://schemas.openxmlformats.org/spreadsheetml/2006/main" count="321" uniqueCount="236">
  <si>
    <t xml:space="preserve">NOTAS A LOS ESTADOS FINANCIEROS </t>
  </si>
  <si>
    <t>al 30 de Septiembre del 2018</t>
  </si>
  <si>
    <t>Ente Público:</t>
  </si>
  <si>
    <t>FIDEICOMISO ALIANZA PARA EL CAMPO DE GUANAJUATO "ALCAMPO"</t>
  </si>
  <si>
    <t>NOTAS DE DESGLOSE</t>
  </si>
  <si>
    <t>I) NOTAS AL ESTADO DE SITUACIÓN FINANCIERA</t>
  </si>
  <si>
    <t>ACTIVO</t>
  </si>
  <si>
    <t>* EFECTIVO Y EQUVALENTES</t>
  </si>
  <si>
    <t>ESF-01 FONDOS C/INVERSIONES FINANCIERAS</t>
  </si>
  <si>
    <t>MONTO TOTAL</t>
  </si>
  <si>
    <t>MERCADO DE DINERO</t>
  </si>
  <si>
    <t>A LA VISTA</t>
  </si>
  <si>
    <t>TIPO</t>
  </si>
  <si>
    <t>Inversiones a 3 meses</t>
  </si>
  <si>
    <t>1858778</t>
  </si>
  <si>
    <t>IMPUESTOS</t>
  </si>
  <si>
    <t>PAPEL BANCARIO</t>
  </si>
  <si>
    <t>20930 947</t>
  </si>
  <si>
    <t>PRODUCTOS FINANCIEROS ESTATAL 2018</t>
  </si>
  <si>
    <t>20931 143</t>
  </si>
  <si>
    <t>PRODUCTOS FINANCIEROS FEDERAL 2018</t>
  </si>
  <si>
    <t>20930 244</t>
  </si>
  <si>
    <t>PATRIMONIO ESTATAL 2018</t>
  </si>
  <si>
    <t>20930 699</t>
  </si>
  <si>
    <t>PATRIMONIO FEDERAL 2018</t>
  </si>
  <si>
    <t>20965 356</t>
  </si>
  <si>
    <t>PRODUCTOS FINANCIEROS REMANENTE ESTATAL 2018</t>
  </si>
  <si>
    <t>20966 685</t>
  </si>
  <si>
    <t>REMANENTE ESTATAL 2018</t>
  </si>
  <si>
    <t>21327 143</t>
  </si>
  <si>
    <t>EXTENSIONISMO, DESARROLLO DE CAPACIDADES Y ASOCIATIVIDAD PRODUCTIVA ESTATAL</t>
  </si>
  <si>
    <t>21327 465</t>
  </si>
  <si>
    <t>EXTENSIONISMO, DESARROLLO DE CAPACIDADES Y ASOCIATIVIDAD PRODUCTIVA FEDERAL</t>
  </si>
  <si>
    <t>21327 580</t>
  </si>
  <si>
    <t>FONDO ESTATAL DE EVALUACION 2017</t>
  </si>
  <si>
    <t>21329 032</t>
  </si>
  <si>
    <t xml:space="preserve">INFRAESTRUCTURA PRODUCTIVA PARA EL APROVECHAMIENTO SUSTENTABLE  DE SUELO Y AGUA ESTATAL </t>
  </si>
  <si>
    <t>21329 214</t>
  </si>
  <si>
    <t>INFRAESTRUCTURA PRODUCTIVA PARA EL APROVECHAMIENTO SUSTENTABLE  DE SUELO Y AGUA FEDERAL</t>
  </si>
  <si>
    <t>21329 883</t>
  </si>
  <si>
    <t>PROYECTO DE SEGURIDAD ALIMENTARIA PARA ZONAS RURALES ESTATAL</t>
  </si>
  <si>
    <t>21330 063</t>
  </si>
  <si>
    <t>PROYECTO ESTRATEGICO DE SEGURIDAD ALIMENTARIA (PESA) FEDERAL</t>
  </si>
  <si>
    <t>21330 253</t>
  </si>
  <si>
    <t>INFORMACION ESTADISTICA Y ESTUDIOS (SNIDRUS) FEDERAL</t>
  </si>
  <si>
    <t>21330 675</t>
  </si>
  <si>
    <t xml:space="preserve">INFORMACION ESTADISTICA Y ESTUDIOS (SNIDRUS) ESTATAL </t>
  </si>
  <si>
    <t>21331 210</t>
  </si>
  <si>
    <t>SANIDADES ESTATAL</t>
  </si>
  <si>
    <t>21331 400</t>
  </si>
  <si>
    <t xml:space="preserve">SANIDADES FEDERAL </t>
  </si>
  <si>
    <t>21331 525</t>
  </si>
  <si>
    <t>GASTOS DE OPERACIÓN</t>
  </si>
  <si>
    <t>21331 673</t>
  </si>
  <si>
    <t>PRODUCTOS FINANCIEROS EXTENSIONISMO ESTATAL</t>
  </si>
  <si>
    <t>21331 848</t>
  </si>
  <si>
    <t>PRODUCTOS FINANCIEROS EXTENSIONISMO FEDERAL</t>
  </si>
  <si>
    <t>21331 988</t>
  </si>
  <si>
    <t xml:space="preserve">PRODUCTOS FINANCIEROS INFRAESTRUCTURA PRODUCTIVA ESTATAL </t>
  </si>
  <si>
    <t>21332 606</t>
  </si>
  <si>
    <t>PRODUCTOS FINANCIEROS INFRAESTRUCTURA PRODUCTIVA FEDERAL</t>
  </si>
  <si>
    <t>21332 697</t>
  </si>
  <si>
    <t>PRODUCTOS FINANCIEROS PROYECTO DE SEGURIDAD ALIMENTARIA ESTATAL</t>
  </si>
  <si>
    <t>21332 770</t>
  </si>
  <si>
    <t>PRODUCTOS FINANCIEROS PROYECTO DE SEGURIDAD ALIMENTARIA FEDERAL</t>
  </si>
  <si>
    <t>21332 952</t>
  </si>
  <si>
    <t>PRODUCTOS FINANCIEROS  (SNIDRUS) FEDERAL</t>
  </si>
  <si>
    <t>21333 026</t>
  </si>
  <si>
    <t xml:space="preserve">PRODUCTOS FINANCIEROS  (SNIDRUS) ESTATAL </t>
  </si>
  <si>
    <t>21333 232</t>
  </si>
  <si>
    <t>PRODUCTOS FINANCIEROS SANIDADES FEDERAL</t>
  </si>
  <si>
    <t>21333 331</t>
  </si>
  <si>
    <t>PRODUCTOS FINANCIEROS SANIDADES ESTATAL</t>
  </si>
  <si>
    <t>21859 707</t>
  </si>
  <si>
    <t>CONCURRENCIA CON LAS ENTIDADES FEDERATIVAS</t>
  </si>
  <si>
    <t>* DERECHOS A RECIBIR EFECTIVO Y EQUIVALENTES Y BIENES O SERVICIOS A RECIBIR</t>
  </si>
  <si>
    <t>ESF-02 INGRESOS P/RECUPERAR</t>
  </si>
  <si>
    <t>MONTO</t>
  </si>
  <si>
    <t>2018</t>
  </si>
  <si>
    <t>2017</t>
  </si>
  <si>
    <t>1122xxxxxx Cuentas por Cobrar a CP</t>
  </si>
  <si>
    <t>1124xxxxxx Ingresos por Recuperar CP</t>
  </si>
  <si>
    <t>ESF-03 DEUDORES P/RECUPERAR</t>
  </si>
  <si>
    <t>90 DIAS</t>
  </si>
  <si>
    <t>180 DIAS</t>
  </si>
  <si>
    <t>365 DIAS</t>
  </si>
  <si>
    <t>1123xxxxxx Dedudores Pendientes por Recuperar</t>
  </si>
  <si>
    <t xml:space="preserve">1125xxxxxx Deudores por Anticipos </t>
  </si>
  <si>
    <t>* BIENES DISPONIBLES PARA SU TRANSFORMACIÓN O CONSUMO.</t>
  </si>
  <si>
    <t>ESF-05 INVENTARIO Y ALMACENES</t>
  </si>
  <si>
    <t>METODO</t>
  </si>
  <si>
    <t xml:space="preserve">1140xxxxxx  </t>
  </si>
  <si>
    <t>1150xxxxxx</t>
  </si>
  <si>
    <t xml:space="preserve">* INVERSIONES FINANCIERAS. </t>
  </si>
  <si>
    <t>ESF-06 FIDEICOMISOS, MANDATOS Y CONTRATOS ANALOGOS</t>
  </si>
  <si>
    <t>CARACTERISTICAS</t>
  </si>
  <si>
    <t>NOMBRE DE FIDEICOMIS0O</t>
  </si>
  <si>
    <t>OBJETO</t>
  </si>
  <si>
    <t>1213xxxxxx</t>
  </si>
  <si>
    <t>ESF-07 PARTICIPACIONES Y APORT.  CAPITAL</t>
  </si>
  <si>
    <t>EMPRESA/OPDES</t>
  </si>
  <si>
    <t>1214xxxxxx</t>
  </si>
  <si>
    <t>* BIENES MUEBLES, INMUEBLES E INTAGIBLES</t>
  </si>
  <si>
    <t>ESF-08 BIENES MUEBLES E INMUEBLES</t>
  </si>
  <si>
    <t>SALDO INICIAL</t>
  </si>
  <si>
    <t>SALDO FINAL</t>
  </si>
  <si>
    <t>FLUJO</t>
  </si>
  <si>
    <t>CRITERIO</t>
  </si>
  <si>
    <t>124</t>
  </si>
  <si>
    <t>Los porcentajes que se consideran para la depreciación de activo Fijo, es de acuerdo al Artículo 34 de la ley de ISR.</t>
  </si>
  <si>
    <t>Equipo de Transporte 25%</t>
  </si>
  <si>
    <t>Maquinaria Otros Equipos y Herramientas 30%</t>
  </si>
  <si>
    <t xml:space="preserve">Mobiliario y Equipo de Administración 10% </t>
  </si>
  <si>
    <t>ESF-09 INTANGIBLES Y DIFERIDOS</t>
  </si>
  <si>
    <t xml:space="preserve">1250xxxxxx </t>
  </si>
  <si>
    <t>1270xxxxxx</t>
  </si>
  <si>
    <t>1260xxxxxx</t>
  </si>
  <si>
    <t>ESF-10   ESTIMACIONES Y DETERIOROS</t>
  </si>
  <si>
    <t>1280xxxxxx</t>
  </si>
  <si>
    <t>ESF-11 OTROS ACTIVOS</t>
  </si>
  <si>
    <t>CARACTERÍSTICAS</t>
  </si>
  <si>
    <t>PASIVO</t>
  </si>
  <si>
    <t>ESF-12 CUENTAS Y DOC. POR PAGAR</t>
  </si>
  <si>
    <t>2117</t>
  </si>
  <si>
    <t>Total AGRICOLA</t>
  </si>
  <si>
    <t>Total GASTOS DE ADMINISTRACION</t>
  </si>
  <si>
    <t>Total GASTOS DE EVALUACION</t>
  </si>
  <si>
    <t>Total GASTOS DE OPERACIÓN</t>
  </si>
  <si>
    <t>Total INFORMACION ESTADISTICA Y ESTUDIOS (SNIDRUS)</t>
  </si>
  <si>
    <t>Total PECUARIO</t>
  </si>
  <si>
    <t>ESF-13 OTROS PASIVOS DIFERIDOS A CORTO PLAZO</t>
  </si>
  <si>
    <t>NATURALEZA</t>
  </si>
  <si>
    <t>2159xxxxx</t>
  </si>
  <si>
    <t>ESF-13 FONDOS Y BIENES DE TERCEROS EN GARANTÍA Y/O ADMINISTRACIÓN A CORTO PLAZO</t>
  </si>
  <si>
    <t>2160xxxxx</t>
  </si>
  <si>
    <t>ESF-13 PASIVO DIFERIDO A LARGO PLAZO</t>
  </si>
  <si>
    <t>2240xxxxx</t>
  </si>
  <si>
    <t>ESF-14 OTROS PASIVOS CIRCULANTES</t>
  </si>
  <si>
    <t>2199xxxxxx</t>
  </si>
  <si>
    <t>II) NOTAS AL ESTADO DE ACTIVIDADES</t>
  </si>
  <si>
    <t>INGRESOS DE GESTIÓN</t>
  </si>
  <si>
    <t>ERA-01 INGRESOS</t>
  </si>
  <si>
    <t>NOTA</t>
  </si>
  <si>
    <t>4169</t>
  </si>
  <si>
    <t>Aportacion estatal</t>
  </si>
  <si>
    <t>Aportacion federal</t>
  </si>
  <si>
    <t>ERA-02 OTROS INGRESOS Y BENEFICIOS</t>
  </si>
  <si>
    <t>4319</t>
  </si>
  <si>
    <t>productos tipo corriente</t>
  </si>
  <si>
    <t>GASTOS Y OTRAS PÉRDIDAS</t>
  </si>
  <si>
    <t>ERA-03 GASTOS</t>
  </si>
  <si>
    <t>%GASTO</t>
  </si>
  <si>
    <t>EXPLICACION</t>
  </si>
  <si>
    <t>5110</t>
  </si>
  <si>
    <t>Servicios Personales</t>
  </si>
  <si>
    <t>5120</t>
  </si>
  <si>
    <t>5130</t>
  </si>
  <si>
    <t xml:space="preserve">ERA-04 TRASNFERENCIAS Y ASIGNACIONES, SUBSIDIOS Y OTRAS AYUDAS </t>
  </si>
  <si>
    <t>523</t>
  </si>
  <si>
    <t>ERA-05 OTROS GASTOS Y PERDIDAS EXTRAORDINARIAS</t>
  </si>
  <si>
    <t>551</t>
  </si>
  <si>
    <t>III) NOTAS AL ESTADO DE VARIACIÓN A LA HACIEDA PÚBLICA</t>
  </si>
  <si>
    <t>VHP-01 PATRIMONIO CONTRIBUIDO</t>
  </si>
  <si>
    <t>MODIFICACION</t>
  </si>
  <si>
    <t>311</t>
  </si>
  <si>
    <t>VHP-02 PATRIMONIO GENERADO</t>
  </si>
  <si>
    <t>3210</t>
  </si>
  <si>
    <t>IV) NOTAS AL ESTADO DE FLUJO DE EFECTIVO</t>
  </si>
  <si>
    <t>EFE-01 FLUJO DE EFECTIVO</t>
  </si>
  <si>
    <t>111</t>
  </si>
  <si>
    <t>EFE-02 ADQ. BIENES MUEBLES E INMUEBLES</t>
  </si>
  <si>
    <t>% SUB</t>
  </si>
  <si>
    <t>1210xxxxxx</t>
  </si>
  <si>
    <t>1230xxxxxx</t>
  </si>
  <si>
    <t>1240xxxxxx</t>
  </si>
  <si>
    <t>1250xxxxxx</t>
  </si>
  <si>
    <t xml:space="preserve">IV) CONCILIACIÓN DE LOS INGRESOS PRESUPUESTARIOS Y CONTABLES, ASI COMO ENTRE LOS EGRESOS </t>
  </si>
  <si>
    <t>PRESUPUESTARIOS Y LOS GASTOS</t>
  </si>
  <si>
    <t>Conciliación entre los Ingresos Presupuestarios y Contables</t>
  </si>
  <si>
    <t>Aprovechamientos</t>
  </si>
  <si>
    <t>Correspondiente al 30 de Septiembre del 2018</t>
  </si>
  <si>
    <t>aportacion federal</t>
  </si>
  <si>
    <t>(Cifras en pesos)</t>
  </si>
  <si>
    <t>aportacion estatal</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</si>
  <si>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</si>
  <si>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</si>
  <si>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</si>
  <si>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</si>
  <si>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</si>
  <si>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</si>
  <si>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</si>
  <si>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</si>
  <si>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</si>
  <si>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</si>
  <si>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</si>
  <si>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</si>
  <si>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 = 1 + 2 - 3)</t>
  </si>
  <si>
    <t xml:space="preserve"> </t>
  </si>
  <si>
    <t>Correspondiente al 30 de Septiembre de 2018</t>
  </si>
  <si>
    <t>1. 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</si>
  <si>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</si>
  <si>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</si>
  <si>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</si>
  <si>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</si>
  <si>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</si>
  <si>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</si>
  <si>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</si>
  <si>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</si>
  <si>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</si>
  <si>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</si>
  <si>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</si>
  <si>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</si>
  <si>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</si>
  <si>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</si>
  <si>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</si>
  <si>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publica</t>
  </si>
  <si>
    <t>Adeudos de ejercicios fiscales anteriores (ADEFAS)</t>
  </si>
  <si>
    <t>Otros Egresos Presupuestales No Contables</t>
  </si>
  <si>
    <t>3. Más Gasto Contables No Presupuestales</t>
  </si>
  <si>
    <t>Estimaciones, depreciaciones, deterioros, obsolescencia y amortizaciones</t>
  </si>
  <si>
    <t>Provisiones</t>
  </si>
  <si>
    <t>$XXX</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</si>
  <si>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</si>
  <si>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</si>
  <si>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</si>
  <si>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</si>
  <si>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</si>
  <si>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 1 - 2 + 3)</t>
  </si>
  <si>
    <t>NOTAS DE MEMORIA</t>
  </si>
  <si>
    <t>NOTAS DE MEMORIA.</t>
  </si>
  <si>
    <t>7000xxxxxx</t>
  </si>
  <si>
    <t>Bajo protesta de decir verdad declaramos que los Estados Financieros y sus Notas son razonablemente correctos y responsabilidad del emisor</t>
  </si>
  <si>
    <t>Javier Bernardo Usabiaga Arroyo</t>
  </si>
  <si>
    <t>Miguel Espino Salgado</t>
  </si>
  <si>
    <t>Secretario de Desarrollo Agroalimentario y Rural</t>
  </si>
  <si>
    <t>Control y Seguimiento de Fideicomisos</t>
  </si>
</sst>
</file>

<file path=xl/styles.xml><?xml version="1.0" encoding="utf-8"?>
<styleSheet xmlns="http://schemas.openxmlformats.org/spreadsheetml/2006/main">
  <numFmts count="8">
    <numFmt numFmtId="44" formatCode="_-&quot;$&quot;* #,##0.00_-;\-&quot;$&quot;* #,##0.00_-;_-&quot;$&quot;* &quot;-&quot;??_-;_-@_-"/>
    <numFmt numFmtId="43" formatCode="_-* #,##0.00_-;\-* #,##0.00_-;_-* &quot;-&quot;??_-;_-@_-"/>
    <numFmt numFmtId="164" formatCode="#,##0.00;\-#,##0.00;&quot; &quot;"/>
    <numFmt numFmtId="165" formatCode="#,##0.00_ ;\-#,##0.00\ "/>
    <numFmt numFmtId="166" formatCode="#,##0;\-#,##0;&quot; &quot;"/>
    <numFmt numFmtId="167" formatCode="General_)"/>
    <numFmt numFmtId="168" formatCode="_-[$€-2]* #,##0.00_-;\-[$€-2]* #,##0.00_-;_-[$€-2]* &quot;-&quot;??_-"/>
    <numFmt numFmtId="169" formatCode="_-* #,##0.00\ _€_-;\-* #,##0.00\ _€_-;_-* &quot;-&quot;??\ _€_-;_-@_-"/>
  </numFmts>
  <fonts count="41">
    <font>
      <sz val="11"/>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b/>
      <sz val="8"/>
      <name val="Calibri"/>
      <family val="2"/>
      <scheme val="minor"/>
    </font>
    <font>
      <sz val="8"/>
      <color theme="1"/>
      <name val="Calibri"/>
      <family val="2"/>
      <scheme val="minor"/>
    </font>
    <font>
      <b/>
      <sz val="16"/>
      <name val="Calibri"/>
      <family val="2"/>
      <scheme val="minor"/>
    </font>
    <font>
      <b/>
      <sz val="14"/>
      <name val="Calibri"/>
      <family val="2"/>
      <scheme val="minor"/>
    </font>
    <font>
      <b/>
      <sz val="12"/>
      <name val="Calibri"/>
      <family val="2"/>
      <scheme val="minor"/>
    </font>
    <font>
      <sz val="12"/>
      <name val="Calibri"/>
      <family val="2"/>
      <scheme val="minor"/>
    </font>
    <font>
      <sz val="12"/>
      <color theme="1"/>
      <name val="Calibri"/>
      <family val="2"/>
      <scheme val="minor"/>
    </font>
    <font>
      <b/>
      <sz val="10"/>
      <color rgb="FF002060"/>
      <name val="Calibri"/>
      <family val="2"/>
      <scheme val="minor"/>
    </font>
    <font>
      <b/>
      <sz val="9"/>
      <color rgb="FF0070C0"/>
      <name val="Calibri"/>
      <family val="2"/>
      <scheme val="minor"/>
    </font>
    <font>
      <b/>
      <sz val="9"/>
      <name val="Calibri"/>
      <family val="2"/>
      <scheme val="minor"/>
    </font>
    <font>
      <sz val="9"/>
      <color theme="1"/>
      <name val="Calibri"/>
      <family val="2"/>
      <scheme val="minor"/>
    </font>
    <font>
      <sz val="9"/>
      <name val="Calibri"/>
      <family val="2"/>
      <scheme val="minor"/>
    </font>
    <font>
      <b/>
      <sz val="9"/>
      <color theme="1"/>
      <name val="Calibri"/>
      <family val="2"/>
      <scheme val="minor"/>
    </font>
    <font>
      <b/>
      <u/>
      <sz val="9"/>
      <color theme="1"/>
      <name val="Calibri"/>
      <family val="2"/>
      <scheme val="minor"/>
    </font>
    <font>
      <b/>
      <sz val="8"/>
      <color theme="1"/>
      <name val="Calibri"/>
      <family val="2"/>
      <scheme val="minor"/>
    </font>
    <font>
      <sz val="8"/>
      <name val="Calibri"/>
      <family val="2"/>
      <scheme val="minor"/>
    </font>
    <font>
      <b/>
      <sz val="8"/>
      <color rgb="FFFF0000"/>
      <name val="Calibri"/>
      <family val="2"/>
      <scheme val="minor"/>
    </font>
    <font>
      <u/>
      <sz val="8"/>
      <color theme="1"/>
      <name val="Calibri"/>
      <family val="2"/>
      <scheme val="minor"/>
    </font>
    <font>
      <sz val="10"/>
      <name val="Arial"/>
      <family val="2"/>
    </font>
    <font>
      <sz val="11"/>
      <color indexed="8"/>
      <name val="Calibri"/>
      <family val="2"/>
    </font>
    <font>
      <b/>
      <sz val="11"/>
      <name val="Calibri"/>
      <family val="2"/>
      <scheme val="minor"/>
    </font>
    <font>
      <b/>
      <sz val="10"/>
      <name val="Calibri"/>
      <family val="2"/>
      <scheme val="minor"/>
    </font>
    <font>
      <b/>
      <sz val="10"/>
      <color theme="1"/>
      <name val="Calibri"/>
      <family val="2"/>
      <scheme val="minor"/>
    </font>
    <font>
      <i/>
      <sz val="9"/>
      <color theme="1"/>
      <name val="Calibri"/>
      <family val="2"/>
      <scheme val="minor"/>
    </font>
    <font>
      <b/>
      <sz val="8"/>
      <color theme="3" tint="-0.499984740745262"/>
      <name val="Calibri"/>
      <family val="2"/>
      <scheme val="minor"/>
    </font>
    <font>
      <sz val="8"/>
      <color rgb="FFFF0000"/>
      <name val="Calibri"/>
      <family val="2"/>
      <scheme val="minor"/>
    </font>
    <font>
      <b/>
      <sz val="9"/>
      <color rgb="FF000000"/>
      <name val="Calibri"/>
      <family val="2"/>
      <scheme val="minor"/>
    </font>
    <font>
      <sz val="9"/>
      <color rgb="FF000000"/>
      <name val="Calibri"/>
      <family val="2"/>
      <scheme val="minor"/>
    </font>
    <font>
      <sz val="12"/>
      <color rgb="FF222222"/>
      <name val="Calibri"/>
      <family val="2"/>
      <scheme val="minor"/>
    </font>
    <font>
      <sz val="20"/>
      <color theme="1"/>
      <name val="Calibri"/>
      <family val="2"/>
      <scheme val="minor"/>
    </font>
    <font>
      <b/>
      <sz val="9"/>
      <color indexed="81"/>
      <name val="Tahoma"/>
      <family val="2"/>
    </font>
    <font>
      <sz val="9"/>
      <color indexed="81"/>
      <name val="Tahoma"/>
      <family val="2"/>
    </font>
    <font>
      <sz val="12"/>
      <color indexed="24"/>
      <name val="Arial"/>
      <family val="2"/>
    </font>
    <font>
      <b/>
      <sz val="18"/>
      <color indexed="24"/>
      <name val="Arial"/>
      <family val="2"/>
    </font>
    <font>
      <b/>
      <sz val="14"/>
      <color indexed="24"/>
      <name val="Arial"/>
      <family val="2"/>
    </font>
    <font>
      <sz val="8"/>
      <color theme="1"/>
      <name val="Arial"/>
      <family val="2"/>
    </font>
    <font>
      <sz val="11"/>
      <color theme="1"/>
      <name val="Garamond"/>
      <family val="2"/>
    </font>
  </fonts>
  <fills count="13">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s>
  <borders count="19">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double">
        <color indexed="64"/>
      </bottom>
      <diagonal/>
    </border>
  </borders>
  <cellStyleXfs count="244">
    <xf numFmtId="0" fontId="0" fillId="0" borderId="0"/>
    <xf numFmtId="43" fontId="1" fillId="0" borderId="0" applyFont="0" applyFill="0" applyBorder="0" applyAlignment="0" applyProtection="0"/>
    <xf numFmtId="0" fontId="22" fillId="0" borderId="0"/>
    <xf numFmtId="43" fontId="23" fillId="0" borderId="0" applyFont="0" applyFill="0" applyBorder="0" applyAlignment="0" applyProtection="0"/>
    <xf numFmtId="167" fontId="22"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168" fontId="22" fillId="0" borderId="0" applyFont="0" applyFill="0" applyBorder="0" applyAlignment="0" applyProtection="0"/>
    <xf numFmtId="0" fontId="36" fillId="0" borderId="0" applyNumberFormat="0" applyFill="0" applyBorder="0" applyAlignment="0" applyProtection="0"/>
    <xf numFmtId="2" fontId="36" fillId="0" borderId="0" applyFill="0" applyBorder="0" applyAlignment="0" applyProtection="0"/>
    <xf numFmtId="0" fontId="37" fillId="0" borderId="0" applyNumberFormat="0" applyFill="0" applyBorder="0" applyAlignment="0" applyProtection="0"/>
    <xf numFmtId="0" fontId="38" fillId="0" borderId="0" applyNumberFormat="0" applyFill="0" applyBorder="0" applyProtection="0">
      <alignment horizontal="center"/>
    </xf>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169" fontId="2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9"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1" fillId="0" borderId="0"/>
    <xf numFmtId="0" fontId="22" fillId="0" borderId="0"/>
    <xf numFmtId="0" fontId="22" fillId="0" borderId="0"/>
    <xf numFmtId="0" fontId="40" fillId="0" borderId="0"/>
    <xf numFmtId="0" fontId="1" fillId="0" borderId="0"/>
    <xf numFmtId="0" fontId="22"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22" fillId="0" borderId="0"/>
    <xf numFmtId="0" fontId="1" fillId="0" borderId="0"/>
    <xf numFmtId="0" fontId="22" fillId="0" borderId="0"/>
    <xf numFmtId="0" fontId="1" fillId="0" borderId="0"/>
    <xf numFmtId="0" fontId="22"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22" fillId="0" borderId="0"/>
    <xf numFmtId="0" fontId="22" fillId="0" borderId="0"/>
    <xf numFmtId="0" fontId="1" fillId="2" borderId="1" applyNumberFormat="0" applyFont="0" applyAlignment="0" applyProtection="0"/>
    <xf numFmtId="9" fontId="1" fillId="0" borderId="0" applyFont="0" applyFill="0" applyBorder="0" applyAlignment="0" applyProtection="0"/>
    <xf numFmtId="9" fontId="39" fillId="0" borderId="0" applyFont="0" applyFill="0" applyBorder="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cellStyleXfs>
  <cellXfs count="202">
    <xf numFmtId="0" fontId="0" fillId="0" borderId="0" xfId="0"/>
    <xf numFmtId="0" fontId="5" fillId="12" borderId="0" xfId="0" applyFont="1" applyFill="1"/>
    <xf numFmtId="0" fontId="8" fillId="12" borderId="0" xfId="0" applyFont="1" applyFill="1" applyBorder="1" applyAlignment="1">
      <alignment horizontal="right"/>
    </xf>
    <xf numFmtId="0" fontId="8" fillId="12" borderId="0" xfId="0" applyNumberFormat="1" applyFont="1" applyFill="1" applyBorder="1" applyAlignment="1" applyProtection="1">
      <protection locked="0"/>
    </xf>
    <xf numFmtId="0" fontId="9" fillId="12" borderId="0" xfId="0" applyFont="1" applyFill="1" applyBorder="1"/>
    <xf numFmtId="43" fontId="10" fillId="12" borderId="0" xfId="1" applyFont="1" applyFill="1"/>
    <xf numFmtId="0" fontId="5" fillId="12" borderId="0" xfId="0" applyFont="1" applyFill="1" applyAlignment="1">
      <alignment horizontal="center"/>
    </xf>
    <xf numFmtId="0" fontId="12" fillId="12" borderId="0" xfId="0" applyFont="1" applyFill="1" applyBorder="1" applyAlignment="1">
      <alignment horizontal="right"/>
    </xf>
    <xf numFmtId="0" fontId="13" fillId="12" borderId="0" xfId="0" applyFont="1" applyFill="1" applyBorder="1" applyAlignment="1"/>
    <xf numFmtId="0" fontId="13" fillId="12" borderId="0" xfId="0" applyNumberFormat="1" applyFont="1" applyFill="1" applyBorder="1" applyAlignment="1" applyProtection="1">
      <protection locked="0"/>
    </xf>
    <xf numFmtId="0" fontId="14" fillId="12" borderId="0" xfId="0" applyFont="1" applyFill="1" applyBorder="1"/>
    <xf numFmtId="0" fontId="15" fillId="12" borderId="0" xfId="0" applyFont="1" applyFill="1" applyBorder="1"/>
    <xf numFmtId="43" fontId="5" fillId="12" borderId="0" xfId="1" applyFont="1" applyFill="1"/>
    <xf numFmtId="0" fontId="11" fillId="12" borderId="0" xfId="0" applyFont="1" applyFill="1" applyAlignment="1">
      <alignment horizontal="left"/>
    </xf>
    <xf numFmtId="0" fontId="16" fillId="12" borderId="0" xfId="0" applyFont="1" applyFill="1" applyAlignment="1">
      <alignment horizontal="justify"/>
    </xf>
    <xf numFmtId="0" fontId="13" fillId="12" borderId="0" xfId="0" applyFont="1" applyFill="1" applyBorder="1" applyAlignment="1">
      <alignment horizontal="left" vertical="center"/>
    </xf>
    <xf numFmtId="0" fontId="4" fillId="12" borderId="0" xfId="0" applyFont="1" applyFill="1" applyBorder="1" applyAlignment="1">
      <alignment horizontal="left" vertical="center"/>
    </xf>
    <xf numFmtId="0" fontId="11" fillId="12" borderId="0" xfId="0" applyFont="1" applyFill="1" applyBorder="1" applyAlignment="1">
      <alignment horizontal="left"/>
    </xf>
    <xf numFmtId="0" fontId="0" fillId="12" borderId="0" xfId="0" applyFont="1" applyFill="1"/>
    <xf numFmtId="0" fontId="17" fillId="12" borderId="0" xfId="0" applyFont="1" applyFill="1" applyBorder="1"/>
    <xf numFmtId="0" fontId="5" fillId="12" borderId="0" xfId="0" applyFont="1" applyFill="1" applyBorder="1"/>
    <xf numFmtId="0" fontId="18" fillId="12" borderId="0" xfId="0" applyFont="1" applyFill="1" applyBorder="1"/>
    <xf numFmtId="49" fontId="4" fillId="11" borderId="2" xfId="0" applyNumberFormat="1" applyFont="1" applyFill="1" applyBorder="1" applyAlignment="1">
      <alignment horizontal="left" vertical="center"/>
    </xf>
    <xf numFmtId="49" fontId="4" fillId="11" borderId="2" xfId="0" applyNumberFormat="1" applyFont="1" applyFill="1" applyBorder="1" applyAlignment="1">
      <alignment horizontal="center" vertical="center"/>
    </xf>
    <xf numFmtId="49" fontId="4" fillId="12" borderId="3" xfId="0" applyNumberFormat="1" applyFont="1" applyFill="1" applyBorder="1" applyAlignment="1">
      <alignment horizontal="left"/>
    </xf>
    <xf numFmtId="43" fontId="5" fillId="12" borderId="3" xfId="1" applyFont="1" applyFill="1" applyBorder="1"/>
    <xf numFmtId="164" fontId="5" fillId="12" borderId="4" xfId="0" applyNumberFormat="1" applyFont="1" applyFill="1" applyBorder="1"/>
    <xf numFmtId="49" fontId="19" fillId="12" borderId="4" xfId="0" applyNumberFormat="1" applyFont="1" applyFill="1" applyBorder="1" applyAlignment="1">
      <alignment horizontal="left"/>
    </xf>
    <xf numFmtId="43" fontId="5" fillId="12" borderId="4" xfId="1" applyFont="1" applyFill="1" applyBorder="1"/>
    <xf numFmtId="43" fontId="5" fillId="12" borderId="0" xfId="0" applyNumberFormat="1" applyFont="1" applyFill="1"/>
    <xf numFmtId="49" fontId="19" fillId="0" borderId="4" xfId="0" applyNumberFormat="1" applyFont="1" applyFill="1" applyBorder="1" applyAlignment="1">
      <alignment horizontal="left"/>
    </xf>
    <xf numFmtId="43" fontId="5" fillId="0" borderId="4" xfId="1" applyFont="1" applyFill="1" applyBorder="1"/>
    <xf numFmtId="164" fontId="5" fillId="0" borderId="4" xfId="0" applyNumberFormat="1" applyFont="1" applyFill="1" applyBorder="1"/>
    <xf numFmtId="43" fontId="5" fillId="0" borderId="0" xfId="1" applyFont="1" applyFill="1"/>
    <xf numFmtId="43" fontId="5" fillId="0" borderId="0" xfId="0" applyNumberFormat="1" applyFont="1" applyFill="1"/>
    <xf numFmtId="0" fontId="5" fillId="0" borderId="0" xfId="0" applyFont="1" applyFill="1"/>
    <xf numFmtId="49" fontId="19" fillId="12" borderId="5" xfId="0" applyNumberFormat="1" applyFont="1" applyFill="1" applyBorder="1" applyAlignment="1">
      <alignment horizontal="left"/>
    </xf>
    <xf numFmtId="0" fontId="18" fillId="11" borderId="6" xfId="0" applyFont="1" applyFill="1" applyBorder="1"/>
    <xf numFmtId="0" fontId="18" fillId="11" borderId="2" xfId="0" applyFont="1" applyFill="1" applyBorder="1"/>
    <xf numFmtId="43" fontId="4" fillId="11" borderId="2" xfId="1" applyFont="1" applyFill="1" applyBorder="1" applyAlignment="1">
      <alignment horizontal="center" vertical="center"/>
    </xf>
    <xf numFmtId="43" fontId="20" fillId="0" borderId="0" xfId="1" applyFont="1" applyFill="1" applyBorder="1" applyAlignment="1">
      <alignment horizontal="center" vertical="center"/>
    </xf>
    <xf numFmtId="49" fontId="20" fillId="0" borderId="0" xfId="0" applyNumberFormat="1" applyFont="1" applyFill="1" applyBorder="1" applyAlignment="1">
      <alignment horizontal="center" vertical="center"/>
    </xf>
    <xf numFmtId="0" fontId="21" fillId="12" borderId="0" xfId="0" applyFont="1" applyFill="1" applyBorder="1"/>
    <xf numFmtId="49" fontId="4" fillId="12" borderId="4" xfId="0" applyNumberFormat="1" applyFont="1" applyFill="1" applyBorder="1" applyAlignment="1">
      <alignment horizontal="left"/>
    </xf>
    <xf numFmtId="164" fontId="5" fillId="12" borderId="3" xfId="0" applyNumberFormat="1" applyFont="1" applyFill="1" applyBorder="1"/>
    <xf numFmtId="49" fontId="4" fillId="12" borderId="7" xfId="0" applyNumberFormat="1" applyFont="1" applyFill="1" applyBorder="1" applyAlignment="1">
      <alignment horizontal="left"/>
    </xf>
    <xf numFmtId="164" fontId="5" fillId="12" borderId="7" xfId="0" applyNumberFormat="1" applyFont="1" applyFill="1" applyBorder="1"/>
    <xf numFmtId="49" fontId="4" fillId="12" borderId="0" xfId="0" applyNumberFormat="1" applyFont="1" applyFill="1" applyBorder="1" applyAlignment="1">
      <alignment horizontal="center" vertical="center"/>
    </xf>
    <xf numFmtId="0" fontId="18" fillId="12" borderId="0" xfId="0" applyFont="1" applyFill="1"/>
    <xf numFmtId="49" fontId="4" fillId="12" borderId="0" xfId="0" applyNumberFormat="1" applyFont="1" applyFill="1" applyBorder="1" applyAlignment="1">
      <alignment horizontal="left"/>
    </xf>
    <xf numFmtId="164" fontId="5" fillId="12" borderId="0" xfId="0" applyNumberFormat="1" applyFont="1" applyFill="1" applyBorder="1"/>
    <xf numFmtId="49" fontId="4" fillId="11" borderId="8" xfId="0" applyNumberFormat="1" applyFont="1" applyFill="1" applyBorder="1" applyAlignment="1">
      <alignment horizontal="left" vertical="center"/>
    </xf>
    <xf numFmtId="49" fontId="4" fillId="11" borderId="2" xfId="0" applyNumberFormat="1" applyFont="1" applyFill="1" applyBorder="1" applyAlignment="1">
      <alignment horizontal="center" vertical="center" wrapText="1"/>
    </xf>
    <xf numFmtId="49" fontId="4" fillId="12" borderId="5" xfId="0" applyNumberFormat="1" applyFont="1" applyFill="1" applyBorder="1" applyAlignment="1">
      <alignment horizontal="left"/>
    </xf>
    <xf numFmtId="49" fontId="4" fillId="12" borderId="6" xfId="0" applyNumberFormat="1" applyFont="1" applyFill="1" applyBorder="1" applyAlignment="1">
      <alignment horizontal="left"/>
    </xf>
    <xf numFmtId="43" fontId="5" fillId="12" borderId="7" xfId="1" applyFont="1" applyFill="1" applyBorder="1"/>
    <xf numFmtId="164" fontId="4" fillId="11" borderId="8" xfId="0" applyNumberFormat="1" applyFont="1" applyFill="1" applyBorder="1"/>
    <xf numFmtId="164" fontId="4" fillId="11" borderId="9" xfId="0" applyNumberFormat="1" applyFont="1" applyFill="1" applyBorder="1"/>
    <xf numFmtId="164" fontId="4" fillId="11" borderId="10" xfId="0" applyNumberFormat="1" applyFont="1" applyFill="1" applyBorder="1"/>
    <xf numFmtId="43" fontId="5" fillId="12" borderId="5" xfId="1" applyFont="1" applyFill="1" applyBorder="1"/>
    <xf numFmtId="164" fontId="4" fillId="12" borderId="0" xfId="0" applyNumberFormat="1" applyFont="1" applyFill="1" applyBorder="1"/>
    <xf numFmtId="43" fontId="4" fillId="12" borderId="0" xfId="1" applyFont="1" applyFill="1" applyBorder="1"/>
    <xf numFmtId="164" fontId="5" fillId="12" borderId="5" xfId="0" applyNumberFormat="1" applyFont="1" applyFill="1" applyBorder="1"/>
    <xf numFmtId="49" fontId="4" fillId="12" borderId="2" xfId="0" applyNumberFormat="1" applyFont="1" applyFill="1" applyBorder="1" applyAlignment="1">
      <alignment horizontal="left"/>
    </xf>
    <xf numFmtId="164" fontId="5" fillId="12" borderId="4" xfId="0" applyNumberFormat="1" applyFont="1" applyFill="1" applyBorder="1" applyAlignment="1">
      <alignment horizontal="justify" vertical="justify"/>
    </xf>
    <xf numFmtId="0" fontId="5" fillId="11" borderId="2" xfId="0" applyFont="1" applyFill="1" applyBorder="1"/>
    <xf numFmtId="0" fontId="18" fillId="11" borderId="3" xfId="2" applyFont="1" applyFill="1" applyBorder="1" applyAlignment="1">
      <alignment horizontal="left" vertical="center" wrapText="1"/>
    </xf>
    <xf numFmtId="4" fontId="18" fillId="11" borderId="3" xfId="3" applyNumberFormat="1" applyFont="1" applyFill="1" applyBorder="1" applyAlignment="1">
      <alignment horizontal="center" vertical="center" wrapText="1"/>
    </xf>
    <xf numFmtId="0" fontId="18" fillId="11" borderId="11" xfId="0" applyFont="1" applyFill="1" applyBorder="1" applyAlignment="1">
      <alignment horizontal="center" vertical="center" wrapText="1"/>
    </xf>
    <xf numFmtId="0" fontId="5" fillId="12" borderId="12" xfId="0" applyFont="1" applyFill="1" applyBorder="1" applyAlignment="1">
      <alignment wrapText="1"/>
    </xf>
    <xf numFmtId="4" fontId="5" fillId="12" borderId="3" xfId="0" applyNumberFormat="1" applyFont="1" applyFill="1" applyBorder="1" applyAlignment="1"/>
    <xf numFmtId="0" fontId="5" fillId="0" borderId="5" xfId="0" applyFont="1" applyFill="1" applyBorder="1" applyAlignment="1">
      <alignment wrapText="1"/>
    </xf>
    <xf numFmtId="0" fontId="5" fillId="0" borderId="4" xfId="0" applyFont="1" applyFill="1" applyBorder="1" applyAlignment="1">
      <alignment wrapText="1"/>
    </xf>
    <xf numFmtId="4" fontId="5" fillId="0" borderId="4" xfId="3" applyNumberFormat="1" applyFont="1" applyBorder="1" applyAlignment="1"/>
    <xf numFmtId="0" fontId="5" fillId="12" borderId="5" xfId="0" applyFont="1" applyFill="1" applyBorder="1"/>
    <xf numFmtId="0" fontId="5" fillId="12" borderId="4" xfId="0" applyFont="1" applyFill="1" applyBorder="1"/>
    <xf numFmtId="0" fontId="5" fillId="12" borderId="6" xfId="0" applyFont="1" applyFill="1" applyBorder="1"/>
    <xf numFmtId="0" fontId="5" fillId="12" borderId="7" xfId="0" applyFont="1" applyFill="1" applyBorder="1"/>
    <xf numFmtId="0" fontId="11" fillId="0" borderId="0" xfId="0" applyFont="1" applyAlignment="1">
      <alignment horizontal="left"/>
    </xf>
    <xf numFmtId="49" fontId="19" fillId="12" borderId="3" xfId="0" applyNumberFormat="1" applyFont="1" applyFill="1" applyBorder="1" applyAlignment="1">
      <alignment horizontal="left"/>
    </xf>
    <xf numFmtId="49" fontId="19" fillId="12" borderId="2" xfId="0" applyNumberFormat="1" applyFont="1" applyFill="1" applyBorder="1" applyAlignment="1">
      <alignment horizontal="justify" vertical="justify"/>
    </xf>
    <xf numFmtId="43" fontId="5" fillId="12" borderId="2" xfId="1" applyFont="1" applyFill="1" applyBorder="1"/>
    <xf numFmtId="49" fontId="4" fillId="12" borderId="12" xfId="0" applyNumberFormat="1" applyFont="1" applyFill="1" applyBorder="1" applyAlignment="1">
      <alignment horizontal="left"/>
    </xf>
    <xf numFmtId="4" fontId="5" fillId="12" borderId="13" xfId="3" applyNumberFormat="1" applyFont="1" applyFill="1" applyBorder="1" applyAlignment="1">
      <alignment wrapText="1"/>
    </xf>
    <xf numFmtId="4" fontId="5" fillId="12" borderId="3" xfId="3" applyNumberFormat="1" applyFont="1" applyFill="1" applyBorder="1" applyAlignment="1">
      <alignment wrapText="1"/>
    </xf>
    <xf numFmtId="49" fontId="5" fillId="12" borderId="5" xfId="0" applyNumberFormat="1" applyFont="1" applyFill="1" applyBorder="1" applyAlignment="1">
      <alignment wrapText="1"/>
    </xf>
    <xf numFmtId="49" fontId="5" fillId="12" borderId="4" xfId="0" applyNumberFormat="1" applyFont="1" applyFill="1" applyBorder="1" applyAlignment="1">
      <alignment wrapText="1"/>
    </xf>
    <xf numFmtId="4" fontId="5" fillId="12" borderId="0" xfId="3" applyNumberFormat="1" applyFont="1" applyFill="1" applyBorder="1" applyAlignment="1">
      <alignment wrapText="1"/>
    </xf>
    <xf numFmtId="4" fontId="5" fillId="12" borderId="4" xfId="3" applyNumberFormat="1" applyFont="1" applyFill="1" applyBorder="1" applyAlignment="1">
      <alignment wrapText="1"/>
    </xf>
    <xf numFmtId="49" fontId="5" fillId="12" borderId="6" xfId="0" applyNumberFormat="1" applyFont="1" applyFill="1" applyBorder="1" applyAlignment="1">
      <alignment wrapText="1"/>
    </xf>
    <xf numFmtId="49" fontId="5" fillId="12" borderId="7" xfId="0" applyNumberFormat="1" applyFont="1" applyFill="1" applyBorder="1" applyAlignment="1">
      <alignment wrapText="1"/>
    </xf>
    <xf numFmtId="4" fontId="5" fillId="12" borderId="14" xfId="3" applyNumberFormat="1" applyFont="1" applyFill="1" applyBorder="1" applyAlignment="1">
      <alignment wrapText="1"/>
    </xf>
    <xf numFmtId="4" fontId="5" fillId="12" borderId="7" xfId="3" applyNumberFormat="1" applyFont="1" applyFill="1" applyBorder="1" applyAlignment="1">
      <alignment wrapText="1"/>
    </xf>
    <xf numFmtId="4" fontId="5" fillId="0" borderId="13" xfId="3" applyNumberFormat="1" applyFont="1" applyFill="1" applyBorder="1" applyAlignment="1">
      <alignment wrapText="1"/>
    </xf>
    <xf numFmtId="4" fontId="5" fillId="0" borderId="3" xfId="3" applyNumberFormat="1" applyFont="1" applyFill="1" applyBorder="1" applyAlignment="1">
      <alignment wrapText="1"/>
    </xf>
    <xf numFmtId="49" fontId="5" fillId="0" borderId="6" xfId="0" applyNumberFormat="1" applyFont="1" applyFill="1" applyBorder="1" applyAlignment="1">
      <alignment wrapText="1"/>
    </xf>
    <xf numFmtId="49" fontId="5" fillId="0" borderId="7" xfId="0" applyNumberFormat="1" applyFont="1" applyFill="1" applyBorder="1" applyAlignment="1">
      <alignment wrapText="1"/>
    </xf>
    <xf numFmtId="4" fontId="5" fillId="0" borderId="14" xfId="3" applyNumberFormat="1" applyFont="1" applyFill="1" applyBorder="1" applyAlignment="1">
      <alignment wrapText="1"/>
    </xf>
    <xf numFmtId="4" fontId="5" fillId="0" borderId="7" xfId="3" applyNumberFormat="1" applyFont="1" applyFill="1" applyBorder="1" applyAlignment="1">
      <alignment wrapText="1"/>
    </xf>
    <xf numFmtId="49" fontId="4" fillId="11" borderId="3" xfId="0" applyNumberFormat="1" applyFont="1" applyFill="1" applyBorder="1" applyAlignment="1">
      <alignment horizontal="center" vertical="center"/>
    </xf>
    <xf numFmtId="164" fontId="0" fillId="12" borderId="3" xfId="0" applyNumberFormat="1" applyFont="1" applyFill="1" applyBorder="1"/>
    <xf numFmtId="49" fontId="24" fillId="12" borderId="4" xfId="0" applyNumberFormat="1" applyFont="1" applyFill="1" applyBorder="1" applyAlignment="1">
      <alignment horizontal="left"/>
    </xf>
    <xf numFmtId="164" fontId="0" fillId="12" borderId="4" xfId="0" applyNumberFormat="1" applyFont="1" applyFill="1" applyBorder="1"/>
    <xf numFmtId="49" fontId="25" fillId="12" borderId="7" xfId="0" applyNumberFormat="1" applyFont="1" applyFill="1" applyBorder="1" applyAlignment="1">
      <alignment horizontal="left"/>
    </xf>
    <xf numFmtId="164" fontId="25" fillId="12" borderId="7" xfId="0" applyNumberFormat="1" applyFont="1" applyFill="1" applyBorder="1"/>
    <xf numFmtId="0" fontId="26" fillId="12" borderId="0" xfId="0" applyFont="1" applyFill="1" applyAlignment="1">
      <alignment horizontal="left"/>
    </xf>
    <xf numFmtId="0" fontId="18" fillId="12" borderId="2" xfId="2" applyFont="1" applyFill="1" applyBorder="1" applyAlignment="1">
      <alignment horizontal="left" vertical="center" wrapText="1"/>
    </xf>
    <xf numFmtId="4" fontId="18" fillId="12" borderId="2" xfId="3" applyNumberFormat="1" applyFont="1" applyFill="1" applyBorder="1" applyAlignment="1">
      <alignment horizontal="center" vertical="center" wrapText="1"/>
    </xf>
    <xf numFmtId="49" fontId="18" fillId="12" borderId="2" xfId="0" applyNumberFormat="1" applyFont="1" applyFill="1" applyBorder="1" applyAlignment="1">
      <alignment horizontal="center" vertical="center"/>
    </xf>
    <xf numFmtId="49" fontId="18" fillId="12" borderId="4" xfId="0" applyNumberFormat="1" applyFont="1" applyFill="1" applyBorder="1" applyAlignment="1">
      <alignment horizontal="left"/>
    </xf>
    <xf numFmtId="49" fontId="18" fillId="12" borderId="7" xfId="0" applyNumberFormat="1" applyFont="1" applyFill="1" applyBorder="1" applyAlignment="1">
      <alignment horizontal="left"/>
    </xf>
    <xf numFmtId="165" fontId="18" fillId="11" borderId="2" xfId="1" applyNumberFormat="1" applyFont="1" applyFill="1" applyBorder="1" applyAlignment="1">
      <alignment horizontal="right" vertical="center"/>
    </xf>
    <xf numFmtId="165" fontId="5" fillId="12" borderId="0" xfId="0" applyNumberFormat="1" applyFont="1" applyFill="1"/>
    <xf numFmtId="0" fontId="27" fillId="12" borderId="0" xfId="0" applyFont="1" applyFill="1" applyAlignment="1">
      <alignment horizontal="justify" wrapText="1"/>
    </xf>
    <xf numFmtId="0" fontId="18" fillId="11" borderId="2" xfId="2" applyFont="1" applyFill="1" applyBorder="1" applyAlignment="1">
      <alignment horizontal="left" vertical="center" wrapText="1"/>
    </xf>
    <xf numFmtId="4" fontId="18" fillId="11" borderId="2" xfId="3" applyNumberFormat="1" applyFont="1" applyFill="1" applyBorder="1" applyAlignment="1">
      <alignment horizontal="center" vertical="center" wrapText="1"/>
    </xf>
    <xf numFmtId="0" fontId="28" fillId="12" borderId="0" xfId="0" applyFont="1" applyFill="1"/>
    <xf numFmtId="43" fontId="18" fillId="12" borderId="0" xfId="1" applyFont="1" applyFill="1" applyAlignment="1">
      <alignment horizontal="center"/>
    </xf>
    <xf numFmtId="0" fontId="18" fillId="11" borderId="3" xfId="2" applyFont="1" applyFill="1" applyBorder="1" applyAlignment="1">
      <alignment horizontal="center" vertical="center" wrapText="1"/>
    </xf>
    <xf numFmtId="43" fontId="18" fillId="11" borderId="3" xfId="1" applyFont="1" applyFill="1" applyBorder="1" applyAlignment="1">
      <alignment horizontal="center" vertical="center" wrapText="1"/>
    </xf>
    <xf numFmtId="164" fontId="2" fillId="12" borderId="3" xfId="0" applyNumberFormat="1" applyFont="1" applyFill="1" applyBorder="1"/>
    <xf numFmtId="43" fontId="2" fillId="12" borderId="15" xfId="1" applyFont="1" applyFill="1" applyBorder="1"/>
    <xf numFmtId="43" fontId="0" fillId="12" borderId="16" xfId="1" applyFont="1" applyFill="1" applyBorder="1"/>
    <xf numFmtId="164" fontId="0" fillId="12" borderId="7" xfId="0" applyNumberFormat="1" applyFont="1" applyFill="1" applyBorder="1"/>
    <xf numFmtId="43" fontId="0" fillId="12" borderId="17" xfId="1" applyFont="1" applyFill="1" applyBorder="1"/>
    <xf numFmtId="0" fontId="18" fillId="11" borderId="2" xfId="2" applyFont="1" applyFill="1" applyBorder="1" applyAlignment="1">
      <alignment horizontal="center" vertical="center" wrapText="1"/>
    </xf>
    <xf numFmtId="49" fontId="24" fillId="12" borderId="7" xfId="0" applyNumberFormat="1" applyFont="1" applyFill="1" applyBorder="1" applyAlignment="1">
      <alignment horizontal="left"/>
    </xf>
    <xf numFmtId="164" fontId="29" fillId="12" borderId="4" xfId="0" applyNumberFormat="1" applyFont="1" applyFill="1" applyBorder="1"/>
    <xf numFmtId="164" fontId="0" fillId="12" borderId="15" xfId="0" applyNumberFormat="1" applyFont="1" applyFill="1" applyBorder="1"/>
    <xf numFmtId="164" fontId="0" fillId="12" borderId="0" xfId="0" applyNumberFormat="1" applyFont="1" applyFill="1" applyBorder="1"/>
    <xf numFmtId="164" fontId="0" fillId="12" borderId="16" xfId="0" applyNumberFormat="1" applyFont="1" applyFill="1" applyBorder="1"/>
    <xf numFmtId="43" fontId="5" fillId="12" borderId="0" xfId="1" applyFont="1" applyFill="1" applyBorder="1"/>
    <xf numFmtId="0" fontId="14" fillId="12" borderId="0" xfId="0" applyFont="1" applyFill="1"/>
    <xf numFmtId="4" fontId="5" fillId="12" borderId="0" xfId="0" applyNumberFormat="1" applyFont="1" applyFill="1" applyBorder="1"/>
    <xf numFmtId="4" fontId="18" fillId="12" borderId="2" xfId="0" applyNumberFormat="1" applyFont="1" applyFill="1" applyBorder="1" applyAlignment="1">
      <alignment horizontal="right" vertical="center"/>
    </xf>
    <xf numFmtId="0" fontId="14" fillId="12" borderId="2" xfId="0" applyFont="1" applyFill="1" applyBorder="1"/>
    <xf numFmtId="43" fontId="5" fillId="12" borderId="2" xfId="1" applyFont="1" applyFill="1" applyBorder="1" applyAlignment="1">
      <alignment horizontal="center" vertical="center"/>
    </xf>
    <xf numFmtId="43" fontId="31" fillId="12" borderId="2" xfId="1" applyFont="1" applyFill="1" applyBorder="1" applyAlignment="1">
      <alignment horizontal="center" vertical="center"/>
    </xf>
    <xf numFmtId="0" fontId="31" fillId="12" borderId="0" xfId="0" applyFont="1" applyFill="1" applyAlignment="1">
      <alignment vertical="center"/>
    </xf>
    <xf numFmtId="43" fontId="14" fillId="12" borderId="0" xfId="0" applyNumberFormat="1" applyFont="1" applyFill="1"/>
    <xf numFmtId="43" fontId="5" fillId="12" borderId="0" xfId="0" applyNumberFormat="1" applyFont="1" applyFill="1" applyBorder="1"/>
    <xf numFmtId="43" fontId="0" fillId="12" borderId="0" xfId="1" applyFont="1" applyFill="1"/>
    <xf numFmtId="43" fontId="0" fillId="12" borderId="0" xfId="0" applyNumberFormat="1" applyFont="1" applyFill="1"/>
    <xf numFmtId="0" fontId="31" fillId="12" borderId="0" xfId="0" applyFont="1" applyFill="1" applyAlignment="1">
      <alignment horizontal="center" vertical="center"/>
    </xf>
    <xf numFmtId="43" fontId="18" fillId="12" borderId="2" xfId="1" applyFont="1" applyFill="1" applyBorder="1" applyAlignment="1">
      <alignment horizontal="center" vertical="center"/>
    </xf>
    <xf numFmtId="43" fontId="30" fillId="12" borderId="2" xfId="1" applyFont="1" applyFill="1" applyBorder="1" applyAlignment="1">
      <alignment horizontal="center" vertical="center"/>
    </xf>
    <xf numFmtId="43" fontId="14" fillId="12" borderId="0" xfId="0" applyNumberFormat="1" applyFont="1" applyFill="1" applyAlignment="1">
      <alignment vertical="center" wrapText="1"/>
    </xf>
    <xf numFmtId="0" fontId="14" fillId="12" borderId="0" xfId="0" applyFont="1" applyFill="1" applyAlignment="1">
      <alignment vertical="center" wrapText="1"/>
    </xf>
    <xf numFmtId="43" fontId="32" fillId="12" borderId="0" xfId="1" applyFont="1" applyFill="1"/>
    <xf numFmtId="0" fontId="31" fillId="12" borderId="2" xfId="0" applyFont="1" applyFill="1" applyBorder="1" applyAlignment="1">
      <alignment horizontal="center" vertical="center"/>
    </xf>
    <xf numFmtId="0" fontId="30" fillId="12" borderId="2" xfId="0" applyFont="1" applyFill="1" applyBorder="1" applyAlignment="1">
      <alignment vertical="center"/>
    </xf>
    <xf numFmtId="43" fontId="5" fillId="12" borderId="0" xfId="1" applyNumberFormat="1" applyFont="1" applyFill="1" applyBorder="1"/>
    <xf numFmtId="43" fontId="33" fillId="12" borderId="0" xfId="1" applyFont="1" applyFill="1"/>
    <xf numFmtId="0" fontId="11" fillId="12" borderId="0" xfId="0" applyFont="1" applyFill="1" applyBorder="1" applyAlignment="1">
      <alignment horizontal="center"/>
    </xf>
    <xf numFmtId="166" fontId="0" fillId="12" borderId="15" xfId="0" applyNumberFormat="1" applyFont="1" applyFill="1" applyBorder="1"/>
    <xf numFmtId="166" fontId="0" fillId="12" borderId="16" xfId="0" applyNumberFormat="1" applyFont="1" applyFill="1" applyBorder="1"/>
    <xf numFmtId="166" fontId="25" fillId="12" borderId="17" xfId="0" applyNumberFormat="1" applyFont="1" applyFill="1" applyBorder="1"/>
    <xf numFmtId="164" fontId="25" fillId="12" borderId="17" xfId="0" applyNumberFormat="1" applyFont="1" applyFill="1" applyBorder="1"/>
    <xf numFmtId="0" fontId="14" fillId="12" borderId="14" xfId="0" applyFont="1" applyFill="1" applyBorder="1"/>
    <xf numFmtId="43" fontId="14" fillId="12" borderId="0" xfId="1" applyFont="1" applyFill="1" applyBorder="1"/>
    <xf numFmtId="43" fontId="14" fillId="12" borderId="0" xfId="1" applyFont="1" applyFill="1" applyBorder="1" applyAlignment="1"/>
    <xf numFmtId="0" fontId="14" fillId="12" borderId="0" xfId="0" applyFont="1" applyFill="1" applyAlignment="1"/>
    <xf numFmtId="43" fontId="14" fillId="12" borderId="0" xfId="1" applyFont="1" applyFill="1" applyAlignment="1"/>
    <xf numFmtId="43" fontId="14" fillId="12" borderId="0" xfId="1" applyFont="1" applyFill="1"/>
    <xf numFmtId="0" fontId="14" fillId="12" borderId="0" xfId="0" applyFont="1" applyFill="1" applyBorder="1"/>
    <xf numFmtId="0" fontId="11" fillId="0" borderId="0" xfId="0" applyFont="1" applyBorder="1" applyAlignment="1">
      <alignment horizontal="center"/>
    </xf>
    <xf numFmtId="0" fontId="14" fillId="12" borderId="13" xfId="0" applyFont="1" applyFill="1" applyBorder="1" applyAlignment="1" applyProtection="1">
      <alignment horizontal="center"/>
      <protection locked="0"/>
    </xf>
    <xf numFmtId="0" fontId="14" fillId="12" borderId="13" xfId="0" applyFont="1" applyFill="1" applyBorder="1" applyAlignment="1">
      <alignment horizontal="center"/>
    </xf>
    <xf numFmtId="0" fontId="15" fillId="12" borderId="0" xfId="0" applyFont="1" applyFill="1" applyBorder="1" applyAlignment="1" applyProtection="1">
      <alignment horizontal="center" vertical="top" wrapText="1"/>
      <protection locked="0"/>
    </xf>
    <xf numFmtId="0" fontId="14" fillId="12" borderId="0" xfId="0" applyFont="1" applyFill="1" applyAlignment="1">
      <alignment horizontal="center"/>
    </xf>
    <xf numFmtId="0" fontId="31" fillId="12" borderId="2" xfId="0" applyFont="1" applyFill="1" applyBorder="1" applyAlignment="1">
      <alignment horizontal="left" vertical="center" wrapText="1"/>
    </xf>
    <xf numFmtId="0" fontId="31" fillId="12" borderId="8" xfId="0" applyFont="1" applyFill="1" applyBorder="1" applyAlignment="1">
      <alignment horizontal="left" vertical="center"/>
    </xf>
    <xf numFmtId="0" fontId="31" fillId="12" borderId="10" xfId="0" applyFont="1" applyFill="1" applyBorder="1" applyAlignment="1">
      <alignment horizontal="left" vertical="center"/>
    </xf>
    <xf numFmtId="0" fontId="30" fillId="12" borderId="2" xfId="0" applyFont="1" applyFill="1" applyBorder="1" applyAlignment="1">
      <alignment vertical="center"/>
    </xf>
    <xf numFmtId="0" fontId="30" fillId="11" borderId="6" xfId="0" applyFont="1" applyFill="1" applyBorder="1" applyAlignment="1">
      <alignment horizontal="center" vertical="center"/>
    </xf>
    <xf numFmtId="0" fontId="30" fillId="11" borderId="14" xfId="0" applyFont="1" applyFill="1" applyBorder="1" applyAlignment="1">
      <alignment horizontal="center" vertical="center"/>
    </xf>
    <xf numFmtId="0" fontId="30" fillId="11" borderId="17" xfId="0" applyFont="1" applyFill="1" applyBorder="1" applyAlignment="1">
      <alignment horizontal="center" vertical="center"/>
    </xf>
    <xf numFmtId="0" fontId="30" fillId="12" borderId="8" xfId="0" applyFont="1" applyFill="1" applyBorder="1" applyAlignment="1">
      <alignment vertical="center"/>
    </xf>
    <xf numFmtId="0" fontId="30" fillId="12" borderId="10" xfId="0" applyFont="1" applyFill="1" applyBorder="1" applyAlignment="1">
      <alignment vertical="center"/>
    </xf>
    <xf numFmtId="0" fontId="31" fillId="12" borderId="8" xfId="0" applyFont="1" applyFill="1" applyBorder="1" applyAlignment="1">
      <alignment vertical="center"/>
    </xf>
    <xf numFmtId="0" fontId="31" fillId="12" borderId="10" xfId="0" applyFont="1" applyFill="1" applyBorder="1" applyAlignment="1">
      <alignment vertical="center"/>
    </xf>
    <xf numFmtId="0" fontId="30" fillId="11" borderId="12" xfId="0" applyFont="1" applyFill="1" applyBorder="1" applyAlignment="1">
      <alignment horizontal="center" vertical="center" wrapText="1"/>
    </xf>
    <xf numFmtId="0" fontId="30" fillId="11" borderId="13" xfId="0" applyFont="1" applyFill="1" applyBorder="1" applyAlignment="1">
      <alignment horizontal="center" vertical="center" wrapText="1"/>
    </xf>
    <xf numFmtId="0" fontId="30" fillId="11" borderId="15" xfId="0" applyFont="1" applyFill="1" applyBorder="1" applyAlignment="1">
      <alignment horizontal="center" vertical="center" wrapText="1"/>
    </xf>
    <xf numFmtId="0" fontId="30" fillId="11" borderId="5" xfId="0" applyFont="1" applyFill="1" applyBorder="1" applyAlignment="1">
      <alignment horizontal="center" vertical="center"/>
    </xf>
    <xf numFmtId="0" fontId="30" fillId="11" borderId="0" xfId="0" applyFont="1" applyFill="1" applyBorder="1" applyAlignment="1">
      <alignment horizontal="center" vertical="center"/>
    </xf>
    <xf numFmtId="0" fontId="30" fillId="11" borderId="16" xfId="0" applyFont="1" applyFill="1" applyBorder="1" applyAlignment="1">
      <alignment horizontal="center" vertical="center"/>
    </xf>
    <xf numFmtId="0" fontId="31" fillId="12" borderId="8" xfId="0" applyFont="1" applyFill="1" applyBorder="1" applyAlignment="1">
      <alignment horizontal="left" vertical="center" wrapText="1"/>
    </xf>
    <xf numFmtId="0" fontId="31" fillId="12" borderId="10" xfId="0" applyFont="1" applyFill="1" applyBorder="1" applyAlignment="1">
      <alignment horizontal="left" vertical="center" wrapText="1"/>
    </xf>
    <xf numFmtId="0" fontId="30" fillId="12" borderId="2" xfId="0" applyFont="1" applyFill="1" applyBorder="1" applyAlignment="1">
      <alignment vertical="center" wrapText="1"/>
    </xf>
    <xf numFmtId="49" fontId="4" fillId="11" borderId="8" xfId="0" applyNumberFormat="1" applyFont="1" applyFill="1" applyBorder="1" applyAlignment="1">
      <alignment horizontal="center" vertical="center"/>
    </xf>
    <xf numFmtId="49" fontId="4" fillId="11" borderId="9" xfId="0" applyNumberFormat="1" applyFont="1" applyFill="1" applyBorder="1" applyAlignment="1">
      <alignment horizontal="center" vertical="center"/>
    </xf>
    <xf numFmtId="49" fontId="4" fillId="11" borderId="10" xfId="0" applyNumberFormat="1" applyFont="1" applyFill="1" applyBorder="1" applyAlignment="1">
      <alignment horizontal="center" vertical="center"/>
    </xf>
    <xf numFmtId="43" fontId="4" fillId="11" borderId="8" xfId="1" applyFont="1" applyFill="1" applyBorder="1" applyAlignment="1">
      <alignment horizontal="center" vertical="center"/>
    </xf>
    <xf numFmtId="43" fontId="4" fillId="11" borderId="10" xfId="1" applyFont="1" applyFill="1" applyBorder="1" applyAlignment="1">
      <alignment horizontal="center" vertical="center"/>
    </xf>
    <xf numFmtId="0" fontId="16" fillId="12" borderId="0" xfId="0" applyFont="1" applyFill="1" applyAlignment="1">
      <alignment horizontal="center" wrapText="1"/>
    </xf>
    <xf numFmtId="0" fontId="5" fillId="11" borderId="8" xfId="0" applyFont="1" applyFill="1" applyBorder="1" applyAlignment="1">
      <alignment horizontal="center"/>
    </xf>
    <xf numFmtId="0" fontId="5" fillId="11" borderId="10" xfId="0" applyFont="1" applyFill="1" applyBorder="1" applyAlignment="1">
      <alignment horizontal="center"/>
    </xf>
    <xf numFmtId="43" fontId="18" fillId="12" borderId="0" xfId="1" applyFont="1" applyFill="1" applyAlignment="1">
      <alignment horizontal="center"/>
    </xf>
    <xf numFmtId="0" fontId="4" fillId="11" borderId="0" xfId="0" applyFont="1" applyFill="1" applyBorder="1" applyAlignment="1">
      <alignment horizontal="center" vertical="center"/>
    </xf>
    <xf numFmtId="0" fontId="6" fillId="11" borderId="0" xfId="0" applyFont="1" applyFill="1" applyBorder="1" applyAlignment="1">
      <alignment horizontal="center" vertical="center"/>
    </xf>
    <xf numFmtId="0" fontId="7" fillId="11" borderId="0" xfId="0" applyFont="1" applyFill="1" applyBorder="1" applyAlignment="1">
      <alignment horizontal="center" vertical="center"/>
    </xf>
  </cellXfs>
  <cellStyles count="244">
    <cellStyle name="=C:\WINNT\SYSTEM32\COMMAND.COM" xfId="4"/>
    <cellStyle name="20% - Énfasis1 2" xfId="5"/>
    <cellStyle name="20% - Énfasis2 2" xfId="6"/>
    <cellStyle name="20% - Énfasis3 2" xfId="7"/>
    <cellStyle name="20% - Énfasis4 2" xfId="8"/>
    <cellStyle name="40% - Énfasis3 2" xfId="9"/>
    <cellStyle name="60% - Énfasis3 2" xfId="10"/>
    <cellStyle name="60% - Énfasis4 2" xfId="11"/>
    <cellStyle name="60% - Énfasis6 2" xfId="12"/>
    <cellStyle name="Euro" xfId="13"/>
    <cellStyle name="Fecha" xfId="14"/>
    <cellStyle name="Fijo" xfId="15"/>
    <cellStyle name="HEADING1" xfId="16"/>
    <cellStyle name="HEADING2" xfId="17"/>
    <cellStyle name="Millares" xfId="1" builtinId="3"/>
    <cellStyle name="Millares 10" xfId="18"/>
    <cellStyle name="Millares 12" xfId="19"/>
    <cellStyle name="Millares 13" xfId="20"/>
    <cellStyle name="Millares 14" xfId="21"/>
    <cellStyle name="Millares 15" xfId="22"/>
    <cellStyle name="Millares 2" xfId="3"/>
    <cellStyle name="Millares 2 10" xfId="23"/>
    <cellStyle name="Millares 2 11" xfId="24"/>
    <cellStyle name="Millares 2 12" xfId="25"/>
    <cellStyle name="Millares 2 13" xfId="26"/>
    <cellStyle name="Millares 2 14" xfId="27"/>
    <cellStyle name="Millares 2 15" xfId="28"/>
    <cellStyle name="Millares 2 16" xfId="29"/>
    <cellStyle name="Millares 2 17" xfId="30"/>
    <cellStyle name="Millares 2 18" xfId="31"/>
    <cellStyle name="Millares 2 2" xfId="32"/>
    <cellStyle name="Millares 2 2 2" xfId="33"/>
    <cellStyle name="Millares 2 2 3" xfId="34"/>
    <cellStyle name="Millares 2 3" xfId="35"/>
    <cellStyle name="Millares 2 3 2" xfId="36"/>
    <cellStyle name="Millares 2 4" xfId="37"/>
    <cellStyle name="Millares 2 5" xfId="38"/>
    <cellStyle name="Millares 2 6" xfId="39"/>
    <cellStyle name="Millares 2 7" xfId="40"/>
    <cellStyle name="Millares 2 8" xfId="41"/>
    <cellStyle name="Millares 2 9" xfId="42"/>
    <cellStyle name="Millares 3" xfId="43"/>
    <cellStyle name="Millares 3 2" xfId="44"/>
    <cellStyle name="Millares 3 3" xfId="45"/>
    <cellStyle name="Millares 3 4" xfId="46"/>
    <cellStyle name="Millares 3 5" xfId="47"/>
    <cellStyle name="Millares 3 6" xfId="48"/>
    <cellStyle name="Millares 4" xfId="49"/>
    <cellStyle name="Millares 4 2" xfId="50"/>
    <cellStyle name="Millares 4 3" xfId="51"/>
    <cellStyle name="Millares 5" xfId="52"/>
    <cellStyle name="Millares 6" xfId="53"/>
    <cellStyle name="Millares 7" xfId="54"/>
    <cellStyle name="Millares 8" xfId="55"/>
    <cellStyle name="Millares 8 2" xfId="56"/>
    <cellStyle name="Millares 9" xfId="57"/>
    <cellStyle name="Moneda 2" xfId="58"/>
    <cellStyle name="Normal" xfId="0" builtinId="0"/>
    <cellStyle name="Normal 10" xfId="59"/>
    <cellStyle name="Normal 10 2" xfId="60"/>
    <cellStyle name="Normal 10 3" xfId="61"/>
    <cellStyle name="Normal 10 4" xfId="62"/>
    <cellStyle name="Normal 10 5" xfId="63"/>
    <cellStyle name="Normal 11" xfId="64"/>
    <cellStyle name="Normal 12" xfId="65"/>
    <cellStyle name="Normal 12 2" xfId="66"/>
    <cellStyle name="Normal 13" xfId="67"/>
    <cellStyle name="Normal 14" xfId="68"/>
    <cellStyle name="Normal 2" xfId="69"/>
    <cellStyle name="Normal 2 10" xfId="70"/>
    <cellStyle name="Normal 2 10 2" xfId="71"/>
    <cellStyle name="Normal 2 10 3" xfId="72"/>
    <cellStyle name="Normal 2 11" xfId="73"/>
    <cellStyle name="Normal 2 11 2" xfId="74"/>
    <cellStyle name="Normal 2 11 3" xfId="75"/>
    <cellStyle name="Normal 2 12" xfId="76"/>
    <cellStyle name="Normal 2 12 2" xfId="77"/>
    <cellStyle name="Normal 2 12 3" xfId="78"/>
    <cellStyle name="Normal 2 13" xfId="79"/>
    <cellStyle name="Normal 2 13 2" xfId="80"/>
    <cellStyle name="Normal 2 13 3" xfId="81"/>
    <cellStyle name="Normal 2 14" xfId="82"/>
    <cellStyle name="Normal 2 14 2" xfId="83"/>
    <cellStyle name="Normal 2 14 3" xfId="84"/>
    <cellStyle name="Normal 2 15" xfId="85"/>
    <cellStyle name="Normal 2 15 2" xfId="86"/>
    <cellStyle name="Normal 2 15 3" xfId="87"/>
    <cellStyle name="Normal 2 16" xfId="88"/>
    <cellStyle name="Normal 2 16 2" xfId="89"/>
    <cellStyle name="Normal 2 16 3" xfId="90"/>
    <cellStyle name="Normal 2 17" xfId="91"/>
    <cellStyle name="Normal 2 17 2" xfId="92"/>
    <cellStyle name="Normal 2 17 3" xfId="93"/>
    <cellStyle name="Normal 2 18" xfId="94"/>
    <cellStyle name="Normal 2 18 2" xfId="95"/>
    <cellStyle name="Normal 2 19" xfId="96"/>
    <cellStyle name="Normal 2 2" xfId="2"/>
    <cellStyle name="Normal 2 2 10" xfId="97"/>
    <cellStyle name="Normal 2 2 11" xfId="98"/>
    <cellStyle name="Normal 2 2 12" xfId="99"/>
    <cellStyle name="Normal 2 2 13" xfId="100"/>
    <cellStyle name="Normal 2 2 14" xfId="101"/>
    <cellStyle name="Normal 2 2 15" xfId="102"/>
    <cellStyle name="Normal 2 2 16" xfId="103"/>
    <cellStyle name="Normal 2 2 17" xfId="104"/>
    <cellStyle name="Normal 2 2 18" xfId="105"/>
    <cellStyle name="Normal 2 2 19" xfId="106"/>
    <cellStyle name="Normal 2 2 2" xfId="107"/>
    <cellStyle name="Normal 2 2 2 2" xfId="108"/>
    <cellStyle name="Normal 2 2 2 3" xfId="109"/>
    <cellStyle name="Normal 2 2 2 4" xfId="110"/>
    <cellStyle name="Normal 2 2 2 5" xfId="111"/>
    <cellStyle name="Normal 2 2 2 6" xfId="112"/>
    <cellStyle name="Normal 2 2 2 7" xfId="113"/>
    <cellStyle name="Normal 2 2 20" xfId="114"/>
    <cellStyle name="Normal 2 2 21" xfId="115"/>
    <cellStyle name="Normal 2 2 22" xfId="116"/>
    <cellStyle name="Normal 2 2 23" xfId="117"/>
    <cellStyle name="Normal 2 2 3" xfId="118"/>
    <cellStyle name="Normal 2 2 4" xfId="119"/>
    <cellStyle name="Normal 2 2 5" xfId="120"/>
    <cellStyle name="Normal 2 2 6" xfId="121"/>
    <cellStyle name="Normal 2 2 7" xfId="122"/>
    <cellStyle name="Normal 2 2 8" xfId="123"/>
    <cellStyle name="Normal 2 2 9" xfId="124"/>
    <cellStyle name="Normal 2 20" xfId="125"/>
    <cellStyle name="Normal 2 21" xfId="126"/>
    <cellStyle name="Normal 2 22" xfId="127"/>
    <cellStyle name="Normal 2 23" xfId="128"/>
    <cellStyle name="Normal 2 24" xfId="129"/>
    <cellStyle name="Normal 2 25" xfId="130"/>
    <cellStyle name="Normal 2 26" xfId="131"/>
    <cellStyle name="Normal 2 27" xfId="132"/>
    <cellStyle name="Normal 2 28" xfId="133"/>
    <cellStyle name="Normal 2 29" xfId="134"/>
    <cellStyle name="Normal 2 3" xfId="135"/>
    <cellStyle name="Normal 2 3 2" xfId="136"/>
    <cellStyle name="Normal 2 3 3" xfId="137"/>
    <cellStyle name="Normal 2 3 4" xfId="138"/>
    <cellStyle name="Normal 2 3 5" xfId="139"/>
    <cellStyle name="Normal 2 3 6" xfId="140"/>
    <cellStyle name="Normal 2 3 7" xfId="141"/>
    <cellStyle name="Normal 2 3 8" xfId="142"/>
    <cellStyle name="Normal 2 30" xfId="143"/>
    <cellStyle name="Normal 2 4" xfId="144"/>
    <cellStyle name="Normal 2 4 2" xfId="145"/>
    <cellStyle name="Normal 2 4 3" xfId="146"/>
    <cellStyle name="Normal 2 5" xfId="147"/>
    <cellStyle name="Normal 2 5 2" xfId="148"/>
    <cellStyle name="Normal 2 5 3" xfId="149"/>
    <cellStyle name="Normal 2 6" xfId="150"/>
    <cellStyle name="Normal 2 6 2" xfId="151"/>
    <cellStyle name="Normal 2 6 3" xfId="152"/>
    <cellStyle name="Normal 2 7" xfId="153"/>
    <cellStyle name="Normal 2 7 2" xfId="154"/>
    <cellStyle name="Normal 2 7 3" xfId="155"/>
    <cellStyle name="Normal 2 8" xfId="156"/>
    <cellStyle name="Normal 2 8 2" xfId="157"/>
    <cellStyle name="Normal 2 8 3" xfId="158"/>
    <cellStyle name="Normal 2 82" xfId="159"/>
    <cellStyle name="Normal 2 83" xfId="160"/>
    <cellStyle name="Normal 2 86" xfId="161"/>
    <cellStyle name="Normal 2 9" xfId="162"/>
    <cellStyle name="Normal 2 9 2" xfId="163"/>
    <cellStyle name="Normal 2 9 3" xfId="164"/>
    <cellStyle name="Normal 3" xfId="165"/>
    <cellStyle name="Normal 3 2" xfId="166"/>
    <cellStyle name="Normal 3 3" xfId="167"/>
    <cellStyle name="Normal 3 4" xfId="168"/>
    <cellStyle name="Normal 3 5" xfId="169"/>
    <cellStyle name="Normal 3 6" xfId="170"/>
    <cellStyle name="Normal 3 7" xfId="171"/>
    <cellStyle name="Normal 3 8" xfId="172"/>
    <cellStyle name="Normal 3 9" xfId="173"/>
    <cellStyle name="Normal 4" xfId="174"/>
    <cellStyle name="Normal 4 2" xfId="175"/>
    <cellStyle name="Normal 4 2 2" xfId="176"/>
    <cellStyle name="Normal 4 3" xfId="177"/>
    <cellStyle name="Normal 4 4" xfId="178"/>
    <cellStyle name="Normal 4 5" xfId="179"/>
    <cellStyle name="Normal 5" xfId="180"/>
    <cellStyle name="Normal 5 10" xfId="181"/>
    <cellStyle name="Normal 5 11" xfId="182"/>
    <cellStyle name="Normal 5 12" xfId="183"/>
    <cellStyle name="Normal 5 13" xfId="184"/>
    <cellStyle name="Normal 5 14" xfId="185"/>
    <cellStyle name="Normal 5 15" xfId="186"/>
    <cellStyle name="Normal 5 16" xfId="187"/>
    <cellStyle name="Normal 5 17" xfId="188"/>
    <cellStyle name="Normal 5 2" xfId="189"/>
    <cellStyle name="Normal 5 2 2" xfId="190"/>
    <cellStyle name="Normal 5 3" xfId="191"/>
    <cellStyle name="Normal 5 3 2" xfId="192"/>
    <cellStyle name="Normal 5 4" xfId="193"/>
    <cellStyle name="Normal 5 4 2" xfId="194"/>
    <cellStyle name="Normal 5 5" xfId="195"/>
    <cellStyle name="Normal 5 5 2" xfId="196"/>
    <cellStyle name="Normal 5 6" xfId="197"/>
    <cellStyle name="Normal 5 7" xfId="198"/>
    <cellStyle name="Normal 5 7 2" xfId="199"/>
    <cellStyle name="Normal 5 8" xfId="200"/>
    <cellStyle name="Normal 5 9" xfId="201"/>
    <cellStyle name="Normal 56" xfId="202"/>
    <cellStyle name="Normal 6" xfId="203"/>
    <cellStyle name="Normal 6 2" xfId="204"/>
    <cellStyle name="Normal 6 3" xfId="205"/>
    <cellStyle name="Normal 7" xfId="206"/>
    <cellStyle name="Normal 7 10" xfId="207"/>
    <cellStyle name="Normal 7 11" xfId="208"/>
    <cellStyle name="Normal 7 12" xfId="209"/>
    <cellStyle name="Normal 7 13" xfId="210"/>
    <cellStyle name="Normal 7 14" xfId="211"/>
    <cellStyle name="Normal 7 15" xfId="212"/>
    <cellStyle name="Normal 7 16" xfId="213"/>
    <cellStyle name="Normal 7 17" xfId="214"/>
    <cellStyle name="Normal 7 18" xfId="215"/>
    <cellStyle name="Normal 7 2" xfId="216"/>
    <cellStyle name="Normal 7 3" xfId="217"/>
    <cellStyle name="Normal 7 4" xfId="218"/>
    <cellStyle name="Normal 7 5" xfId="219"/>
    <cellStyle name="Normal 7 6" xfId="220"/>
    <cellStyle name="Normal 7 7" xfId="221"/>
    <cellStyle name="Normal 7 8" xfId="222"/>
    <cellStyle name="Normal 7 9" xfId="223"/>
    <cellStyle name="Normal 8" xfId="224"/>
    <cellStyle name="Normal 9" xfId="225"/>
    <cellStyle name="Normal 9 2" xfId="226"/>
    <cellStyle name="Normal 9 3" xfId="227"/>
    <cellStyle name="Notas 2" xfId="228"/>
    <cellStyle name="Porcentaje 2" xfId="229"/>
    <cellStyle name="Porcentual 2" xfId="230"/>
    <cellStyle name="Total 10" xfId="231"/>
    <cellStyle name="Total 11" xfId="232"/>
    <cellStyle name="Total 12" xfId="233"/>
    <cellStyle name="Total 13" xfId="234"/>
    <cellStyle name="Total 14" xfId="235"/>
    <cellStyle name="Total 2" xfId="236"/>
    <cellStyle name="Total 3" xfId="237"/>
    <cellStyle name="Total 4" xfId="238"/>
    <cellStyle name="Total 5" xfId="239"/>
    <cellStyle name="Total 6" xfId="240"/>
    <cellStyle name="Total 7" xfId="241"/>
    <cellStyle name="Total 8" xfId="242"/>
    <cellStyle name="Total 9" xfId="24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1538457</xdr:colOff>
      <xdr:row>69</xdr:row>
      <xdr:rowOff>161925</xdr:rowOff>
    </xdr:from>
    <xdr:ext cx="1501612" cy="439359"/>
    <xdr:sp macro="" textlink="">
      <xdr:nvSpPr>
        <xdr:cNvPr id="2" name="5 Rectángulo"/>
        <xdr:cNvSpPr/>
      </xdr:nvSpPr>
      <xdr:spPr>
        <a:xfrm>
          <a:off x="4891257" y="11410950"/>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2</xdr:col>
      <xdr:colOff>1586082</xdr:colOff>
      <xdr:row>51</xdr:row>
      <xdr:rowOff>28575</xdr:rowOff>
    </xdr:from>
    <xdr:ext cx="1501612" cy="439359"/>
    <xdr:sp macro="" textlink="">
      <xdr:nvSpPr>
        <xdr:cNvPr id="3" name="5 Rectángulo"/>
        <xdr:cNvSpPr/>
      </xdr:nvSpPr>
      <xdr:spPr>
        <a:xfrm>
          <a:off x="4938882" y="8115300"/>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2</xdr:col>
      <xdr:colOff>1547982</xdr:colOff>
      <xdr:row>79</xdr:row>
      <xdr:rowOff>133350</xdr:rowOff>
    </xdr:from>
    <xdr:ext cx="1501612" cy="439359"/>
    <xdr:sp macro="" textlink="">
      <xdr:nvSpPr>
        <xdr:cNvPr id="4" name="5 Rectángulo"/>
        <xdr:cNvSpPr/>
      </xdr:nvSpPr>
      <xdr:spPr>
        <a:xfrm>
          <a:off x="4900782" y="13154025"/>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2</xdr:col>
      <xdr:colOff>1567032</xdr:colOff>
      <xdr:row>94</xdr:row>
      <xdr:rowOff>38100</xdr:rowOff>
    </xdr:from>
    <xdr:ext cx="1501612" cy="439359"/>
    <xdr:sp macro="" textlink="">
      <xdr:nvSpPr>
        <xdr:cNvPr id="5" name="5 Rectángulo"/>
        <xdr:cNvSpPr/>
      </xdr:nvSpPr>
      <xdr:spPr>
        <a:xfrm>
          <a:off x="4919832" y="15011400"/>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2</xdr:col>
      <xdr:colOff>1471782</xdr:colOff>
      <xdr:row>101</xdr:row>
      <xdr:rowOff>123825</xdr:rowOff>
    </xdr:from>
    <xdr:ext cx="1501612" cy="439359"/>
    <xdr:sp macro="" textlink="">
      <xdr:nvSpPr>
        <xdr:cNvPr id="6" name="5 Rectángulo"/>
        <xdr:cNvSpPr/>
      </xdr:nvSpPr>
      <xdr:spPr>
        <a:xfrm>
          <a:off x="4824582" y="16259175"/>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2</xdr:col>
      <xdr:colOff>852657</xdr:colOff>
      <xdr:row>148</xdr:row>
      <xdr:rowOff>323850</xdr:rowOff>
    </xdr:from>
    <xdr:ext cx="1501612" cy="439359"/>
    <xdr:sp macro="" textlink="">
      <xdr:nvSpPr>
        <xdr:cNvPr id="7" name="5 Rectángulo"/>
        <xdr:cNvSpPr/>
      </xdr:nvSpPr>
      <xdr:spPr>
        <a:xfrm>
          <a:off x="4205457" y="24117300"/>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2</xdr:col>
      <xdr:colOff>1519407</xdr:colOff>
      <xdr:row>139</xdr:row>
      <xdr:rowOff>66675</xdr:rowOff>
    </xdr:from>
    <xdr:ext cx="1501612" cy="439359"/>
    <xdr:sp macro="" textlink="">
      <xdr:nvSpPr>
        <xdr:cNvPr id="8" name="5 Rectángulo"/>
        <xdr:cNvSpPr/>
      </xdr:nvSpPr>
      <xdr:spPr>
        <a:xfrm>
          <a:off x="4872207" y="22507575"/>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2</xdr:col>
      <xdr:colOff>709782</xdr:colOff>
      <xdr:row>184</xdr:row>
      <xdr:rowOff>0</xdr:rowOff>
    </xdr:from>
    <xdr:ext cx="1501612" cy="439359"/>
    <xdr:sp macro="" textlink="">
      <xdr:nvSpPr>
        <xdr:cNvPr id="9" name="5 Rectángulo"/>
        <xdr:cNvSpPr/>
      </xdr:nvSpPr>
      <xdr:spPr>
        <a:xfrm>
          <a:off x="4062582" y="29308425"/>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2</xdr:col>
      <xdr:colOff>833607</xdr:colOff>
      <xdr:row>159</xdr:row>
      <xdr:rowOff>0</xdr:rowOff>
    </xdr:from>
    <xdr:ext cx="1501612" cy="439359"/>
    <xdr:sp macro="" textlink="">
      <xdr:nvSpPr>
        <xdr:cNvPr id="10" name="5 Rectángulo"/>
        <xdr:cNvSpPr/>
      </xdr:nvSpPr>
      <xdr:spPr>
        <a:xfrm>
          <a:off x="4186407" y="25612725"/>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2</xdr:col>
      <xdr:colOff>728832</xdr:colOff>
      <xdr:row>194</xdr:row>
      <xdr:rowOff>342900</xdr:rowOff>
    </xdr:from>
    <xdr:ext cx="1501612" cy="439359"/>
    <xdr:sp macro="" textlink="">
      <xdr:nvSpPr>
        <xdr:cNvPr id="11" name="5 Rectángulo"/>
        <xdr:cNvSpPr/>
      </xdr:nvSpPr>
      <xdr:spPr>
        <a:xfrm>
          <a:off x="4081632" y="31146750"/>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2</xdr:col>
      <xdr:colOff>557382</xdr:colOff>
      <xdr:row>217</xdr:row>
      <xdr:rowOff>66675</xdr:rowOff>
    </xdr:from>
    <xdr:ext cx="1501612" cy="439359"/>
    <xdr:sp macro="" textlink="">
      <xdr:nvSpPr>
        <xdr:cNvPr id="12" name="5 Rectángulo"/>
        <xdr:cNvSpPr/>
      </xdr:nvSpPr>
      <xdr:spPr>
        <a:xfrm>
          <a:off x="3910182" y="34480500"/>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2</xdr:col>
      <xdr:colOff>605007</xdr:colOff>
      <xdr:row>209</xdr:row>
      <xdr:rowOff>19050</xdr:rowOff>
    </xdr:from>
    <xdr:ext cx="1501612" cy="439359"/>
    <xdr:sp macro="" textlink="">
      <xdr:nvSpPr>
        <xdr:cNvPr id="13" name="5 Rectángulo"/>
        <xdr:cNvSpPr/>
      </xdr:nvSpPr>
      <xdr:spPr>
        <a:xfrm>
          <a:off x="3957807" y="33223200"/>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2</xdr:col>
      <xdr:colOff>1433682</xdr:colOff>
      <xdr:row>467</xdr:row>
      <xdr:rowOff>66675</xdr:rowOff>
    </xdr:from>
    <xdr:ext cx="1501612" cy="439359"/>
    <xdr:sp macro="" textlink="">
      <xdr:nvSpPr>
        <xdr:cNvPr id="14" name="5 Rectángulo"/>
        <xdr:cNvSpPr/>
      </xdr:nvSpPr>
      <xdr:spPr>
        <a:xfrm>
          <a:off x="4786482" y="77362050"/>
          <a:ext cx="1501612" cy="43935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9%20Cta%20Pub%20sept%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49\Users\Usuario\Desktop\EVHP.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A"/>
      <sheetName val="ESF"/>
      <sheetName val="ECSF"/>
      <sheetName val="PT_ESF_ECSF"/>
      <sheetName val="EAA"/>
      <sheetName val="EADP"/>
      <sheetName val="EVHP"/>
      <sheetName val="EFE"/>
      <sheetName val="PC"/>
      <sheetName val="NOTAS (2)"/>
      <sheetName val="Rel Cta Banc"/>
      <sheetName val="Esq Bur"/>
      <sheetName val="Relacion de Bienes"/>
    </sheetNames>
    <sheetDataSet>
      <sheetData sheetId="0">
        <row r="12">
          <cell r="I12">
            <v>2430529.2800000003</v>
          </cell>
        </row>
        <row r="13">
          <cell r="G13" t="str">
            <v>Materiales y Suministros</v>
          </cell>
          <cell r="I13">
            <v>902135.68</v>
          </cell>
        </row>
        <row r="14">
          <cell r="G14" t="str">
            <v>Servicios Generales</v>
          </cell>
          <cell r="I14">
            <v>28612934.859999999</v>
          </cell>
        </row>
        <row r="17">
          <cell r="D17">
            <v>0</v>
          </cell>
        </row>
        <row r="19">
          <cell r="I19">
            <v>200387900.44</v>
          </cell>
        </row>
        <row r="26">
          <cell r="D26">
            <v>8549328.8900000006</v>
          </cell>
        </row>
        <row r="32">
          <cell r="D32">
            <v>296423134.21999997</v>
          </cell>
        </row>
        <row r="40">
          <cell r="I40">
            <v>1128815.1000000001</v>
          </cell>
        </row>
        <row r="50">
          <cell r="I50">
            <v>233462315.35999998</v>
          </cell>
        </row>
      </sheetData>
      <sheetData sheetId="1">
        <row r="32">
          <cell r="D32">
            <v>18364292.390000001</v>
          </cell>
          <cell r="E32">
            <v>18129918.630000003</v>
          </cell>
        </row>
      </sheetData>
      <sheetData sheetId="2"/>
      <sheetData sheetId="3"/>
      <sheetData sheetId="4"/>
      <sheetData sheetId="5"/>
      <sheetData sheetId="6">
        <row r="51">
          <cell r="H51">
            <v>154300291.62000006</v>
          </cell>
        </row>
      </sheetData>
      <sheetData sheetId="7">
        <row r="16">
          <cell r="O16">
            <v>234373.76000000001</v>
          </cell>
        </row>
        <row r="47">
          <cell r="O47">
            <v>130508127.07000007</v>
          </cell>
        </row>
        <row r="48">
          <cell r="O48">
            <v>151851061.74000004</v>
          </cell>
        </row>
      </sheetData>
      <sheetData sheetId="8"/>
      <sheetData sheetId="9"/>
      <sheetData sheetId="10"/>
      <sheetData sheetId="11"/>
      <sheetData sheetId="1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VHP"/>
    </sheetNames>
    <sheetDataSet>
      <sheetData sheetId="0">
        <row r="32">
          <cell r="E32">
            <v>133589731.33999997</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K493"/>
  <sheetViews>
    <sheetView tabSelected="1" topLeftCell="A436" zoomScale="75" zoomScaleNormal="75" workbookViewId="0">
      <selection activeCell="E453" sqref="E453"/>
    </sheetView>
  </sheetViews>
  <sheetFormatPr baseColWidth="10" defaultRowHeight="11.25"/>
  <cols>
    <col min="1" max="1" width="5" style="1" customWidth="1"/>
    <col min="2" max="2" width="45.28515625" style="1" customWidth="1"/>
    <col min="3" max="3" width="66.42578125" style="1" customWidth="1"/>
    <col min="4" max="4" width="17.5703125" style="1" customWidth="1"/>
    <col min="5" max="5" width="23.5703125" style="1" customWidth="1"/>
    <col min="6" max="6" width="24.42578125" style="1" customWidth="1"/>
    <col min="7" max="7" width="14.85546875" style="12" bestFit="1" customWidth="1"/>
    <col min="8" max="8" width="12.85546875" style="1" bestFit="1" customWidth="1"/>
    <col min="9" max="9" width="19.85546875" style="1" customWidth="1"/>
    <col min="10" max="253" width="11.42578125" style="1"/>
    <col min="254" max="254" width="47.42578125" style="1" customWidth="1"/>
    <col min="255" max="255" width="16.42578125" style="1" bestFit="1" customWidth="1"/>
    <col min="256" max="256" width="19.42578125" style="1" customWidth="1"/>
    <col min="257" max="257" width="19.140625" style="1" customWidth="1"/>
    <col min="258" max="258" width="15" style="1" customWidth="1"/>
    <col min="259" max="259" width="12.5703125" style="1" customWidth="1"/>
    <col min="260" max="260" width="11.7109375" style="1" customWidth="1"/>
    <col min="261" max="261" width="19.85546875" style="1" customWidth="1"/>
    <col min="262" max="262" width="16.5703125" style="1" customWidth="1"/>
    <col min="263" max="509" width="11.42578125" style="1"/>
    <col min="510" max="510" width="47.42578125" style="1" customWidth="1"/>
    <col min="511" max="511" width="16.42578125" style="1" bestFit="1" customWidth="1"/>
    <col min="512" max="512" width="19.42578125" style="1" customWidth="1"/>
    <col min="513" max="513" width="19.140625" style="1" customWidth="1"/>
    <col min="514" max="514" width="15" style="1" customWidth="1"/>
    <col min="515" max="515" width="12.5703125" style="1" customWidth="1"/>
    <col min="516" max="516" width="11.7109375" style="1" customWidth="1"/>
    <col min="517" max="517" width="19.85546875" style="1" customWidth="1"/>
    <col min="518" max="518" width="16.5703125" style="1" customWidth="1"/>
    <col min="519" max="765" width="11.42578125" style="1"/>
    <col min="766" max="766" width="47.42578125" style="1" customWidth="1"/>
    <col min="767" max="767" width="16.42578125" style="1" bestFit="1" customWidth="1"/>
    <col min="768" max="768" width="19.42578125" style="1" customWidth="1"/>
    <col min="769" max="769" width="19.140625" style="1" customWidth="1"/>
    <col min="770" max="770" width="15" style="1" customWidth="1"/>
    <col min="771" max="771" width="12.5703125" style="1" customWidth="1"/>
    <col min="772" max="772" width="11.7109375" style="1" customWidth="1"/>
    <col min="773" max="773" width="19.85546875" style="1" customWidth="1"/>
    <col min="774" max="774" width="16.5703125" style="1" customWidth="1"/>
    <col min="775" max="1021" width="11.42578125" style="1"/>
    <col min="1022" max="1022" width="47.42578125" style="1" customWidth="1"/>
    <col min="1023" max="1023" width="16.42578125" style="1" bestFit="1" customWidth="1"/>
    <col min="1024" max="1024" width="19.42578125" style="1" customWidth="1"/>
    <col min="1025" max="1025" width="19.140625" style="1" customWidth="1"/>
    <col min="1026" max="1026" width="15" style="1" customWidth="1"/>
    <col min="1027" max="1027" width="12.5703125" style="1" customWidth="1"/>
    <col min="1028" max="1028" width="11.7109375" style="1" customWidth="1"/>
    <col min="1029" max="1029" width="19.85546875" style="1" customWidth="1"/>
    <col min="1030" max="1030" width="16.5703125" style="1" customWidth="1"/>
    <col min="1031" max="1277" width="11.42578125" style="1"/>
    <col min="1278" max="1278" width="47.42578125" style="1" customWidth="1"/>
    <col min="1279" max="1279" width="16.42578125" style="1" bestFit="1" customWidth="1"/>
    <col min="1280" max="1280" width="19.42578125" style="1" customWidth="1"/>
    <col min="1281" max="1281" width="19.140625" style="1" customWidth="1"/>
    <col min="1282" max="1282" width="15" style="1" customWidth="1"/>
    <col min="1283" max="1283" width="12.5703125" style="1" customWidth="1"/>
    <col min="1284" max="1284" width="11.7109375" style="1" customWidth="1"/>
    <col min="1285" max="1285" width="19.85546875" style="1" customWidth="1"/>
    <col min="1286" max="1286" width="16.5703125" style="1" customWidth="1"/>
    <col min="1287" max="1533" width="11.42578125" style="1"/>
    <col min="1534" max="1534" width="47.42578125" style="1" customWidth="1"/>
    <col min="1535" max="1535" width="16.42578125" style="1" bestFit="1" customWidth="1"/>
    <col min="1536" max="1536" width="19.42578125" style="1" customWidth="1"/>
    <col min="1537" max="1537" width="19.140625" style="1" customWidth="1"/>
    <col min="1538" max="1538" width="15" style="1" customWidth="1"/>
    <col min="1539" max="1539" width="12.5703125" style="1" customWidth="1"/>
    <col min="1540" max="1540" width="11.7109375" style="1" customWidth="1"/>
    <col min="1541" max="1541" width="19.85546875" style="1" customWidth="1"/>
    <col min="1542" max="1542" width="16.5703125" style="1" customWidth="1"/>
    <col min="1543" max="1789" width="11.42578125" style="1"/>
    <col min="1790" max="1790" width="47.42578125" style="1" customWidth="1"/>
    <col min="1791" max="1791" width="16.42578125" style="1" bestFit="1" customWidth="1"/>
    <col min="1792" max="1792" width="19.42578125" style="1" customWidth="1"/>
    <col min="1793" max="1793" width="19.140625" style="1" customWidth="1"/>
    <col min="1794" max="1794" width="15" style="1" customWidth="1"/>
    <col min="1795" max="1795" width="12.5703125" style="1" customWidth="1"/>
    <col min="1796" max="1796" width="11.7109375" style="1" customWidth="1"/>
    <col min="1797" max="1797" width="19.85546875" style="1" customWidth="1"/>
    <col min="1798" max="1798" width="16.5703125" style="1" customWidth="1"/>
    <col min="1799" max="2045" width="11.42578125" style="1"/>
    <col min="2046" max="2046" width="47.42578125" style="1" customWidth="1"/>
    <col min="2047" max="2047" width="16.42578125" style="1" bestFit="1" customWidth="1"/>
    <col min="2048" max="2048" width="19.42578125" style="1" customWidth="1"/>
    <col min="2049" max="2049" width="19.140625" style="1" customWidth="1"/>
    <col min="2050" max="2050" width="15" style="1" customWidth="1"/>
    <col min="2051" max="2051" width="12.5703125" style="1" customWidth="1"/>
    <col min="2052" max="2052" width="11.7109375" style="1" customWidth="1"/>
    <col min="2053" max="2053" width="19.85546875" style="1" customWidth="1"/>
    <col min="2054" max="2054" width="16.5703125" style="1" customWidth="1"/>
    <col min="2055" max="2301" width="11.42578125" style="1"/>
    <col min="2302" max="2302" width="47.42578125" style="1" customWidth="1"/>
    <col min="2303" max="2303" width="16.42578125" style="1" bestFit="1" customWidth="1"/>
    <col min="2304" max="2304" width="19.42578125" style="1" customWidth="1"/>
    <col min="2305" max="2305" width="19.140625" style="1" customWidth="1"/>
    <col min="2306" max="2306" width="15" style="1" customWidth="1"/>
    <col min="2307" max="2307" width="12.5703125" style="1" customWidth="1"/>
    <col min="2308" max="2308" width="11.7109375" style="1" customWidth="1"/>
    <col min="2309" max="2309" width="19.85546875" style="1" customWidth="1"/>
    <col min="2310" max="2310" width="16.5703125" style="1" customWidth="1"/>
    <col min="2311" max="2557" width="11.42578125" style="1"/>
    <col min="2558" max="2558" width="47.42578125" style="1" customWidth="1"/>
    <col min="2559" max="2559" width="16.42578125" style="1" bestFit="1" customWidth="1"/>
    <col min="2560" max="2560" width="19.42578125" style="1" customWidth="1"/>
    <col min="2561" max="2561" width="19.140625" style="1" customWidth="1"/>
    <col min="2562" max="2562" width="15" style="1" customWidth="1"/>
    <col min="2563" max="2563" width="12.5703125" style="1" customWidth="1"/>
    <col min="2564" max="2564" width="11.7109375" style="1" customWidth="1"/>
    <col min="2565" max="2565" width="19.85546875" style="1" customWidth="1"/>
    <col min="2566" max="2566" width="16.5703125" style="1" customWidth="1"/>
    <col min="2567" max="2813" width="11.42578125" style="1"/>
    <col min="2814" max="2814" width="47.42578125" style="1" customWidth="1"/>
    <col min="2815" max="2815" width="16.42578125" style="1" bestFit="1" customWidth="1"/>
    <col min="2816" max="2816" width="19.42578125" style="1" customWidth="1"/>
    <col min="2817" max="2817" width="19.140625" style="1" customWidth="1"/>
    <col min="2818" max="2818" width="15" style="1" customWidth="1"/>
    <col min="2819" max="2819" width="12.5703125" style="1" customWidth="1"/>
    <col min="2820" max="2820" width="11.7109375" style="1" customWidth="1"/>
    <col min="2821" max="2821" width="19.85546875" style="1" customWidth="1"/>
    <col min="2822" max="2822" width="16.5703125" style="1" customWidth="1"/>
    <col min="2823" max="3069" width="11.42578125" style="1"/>
    <col min="3070" max="3070" width="47.42578125" style="1" customWidth="1"/>
    <col min="3071" max="3071" width="16.42578125" style="1" bestFit="1" customWidth="1"/>
    <col min="3072" max="3072" width="19.42578125" style="1" customWidth="1"/>
    <col min="3073" max="3073" width="19.140625" style="1" customWidth="1"/>
    <col min="3074" max="3074" width="15" style="1" customWidth="1"/>
    <col min="3075" max="3075" width="12.5703125" style="1" customWidth="1"/>
    <col min="3076" max="3076" width="11.7109375" style="1" customWidth="1"/>
    <col min="3077" max="3077" width="19.85546875" style="1" customWidth="1"/>
    <col min="3078" max="3078" width="16.5703125" style="1" customWidth="1"/>
    <col min="3079" max="3325" width="11.42578125" style="1"/>
    <col min="3326" max="3326" width="47.42578125" style="1" customWidth="1"/>
    <col min="3327" max="3327" width="16.42578125" style="1" bestFit="1" customWidth="1"/>
    <col min="3328" max="3328" width="19.42578125" style="1" customWidth="1"/>
    <col min="3329" max="3329" width="19.140625" style="1" customWidth="1"/>
    <col min="3330" max="3330" width="15" style="1" customWidth="1"/>
    <col min="3331" max="3331" width="12.5703125" style="1" customWidth="1"/>
    <col min="3332" max="3332" width="11.7109375" style="1" customWidth="1"/>
    <col min="3333" max="3333" width="19.85546875" style="1" customWidth="1"/>
    <col min="3334" max="3334" width="16.5703125" style="1" customWidth="1"/>
    <col min="3335" max="3581" width="11.42578125" style="1"/>
    <col min="3582" max="3582" width="47.42578125" style="1" customWidth="1"/>
    <col min="3583" max="3583" width="16.42578125" style="1" bestFit="1" customWidth="1"/>
    <col min="3584" max="3584" width="19.42578125" style="1" customWidth="1"/>
    <col min="3585" max="3585" width="19.140625" style="1" customWidth="1"/>
    <col min="3586" max="3586" width="15" style="1" customWidth="1"/>
    <col min="3587" max="3587" width="12.5703125" style="1" customWidth="1"/>
    <col min="3588" max="3588" width="11.7109375" style="1" customWidth="1"/>
    <col min="3589" max="3589" width="19.85546875" style="1" customWidth="1"/>
    <col min="3590" max="3590" width="16.5703125" style="1" customWidth="1"/>
    <col min="3591" max="3837" width="11.42578125" style="1"/>
    <col min="3838" max="3838" width="47.42578125" style="1" customWidth="1"/>
    <col min="3839" max="3839" width="16.42578125" style="1" bestFit="1" customWidth="1"/>
    <col min="3840" max="3840" width="19.42578125" style="1" customWidth="1"/>
    <col min="3841" max="3841" width="19.140625" style="1" customWidth="1"/>
    <col min="3842" max="3842" width="15" style="1" customWidth="1"/>
    <col min="3843" max="3843" width="12.5703125" style="1" customWidth="1"/>
    <col min="3844" max="3844" width="11.7109375" style="1" customWidth="1"/>
    <col min="3845" max="3845" width="19.85546875" style="1" customWidth="1"/>
    <col min="3846" max="3846" width="16.5703125" style="1" customWidth="1"/>
    <col min="3847" max="4093" width="11.42578125" style="1"/>
    <col min="4094" max="4094" width="47.42578125" style="1" customWidth="1"/>
    <col min="4095" max="4095" width="16.42578125" style="1" bestFit="1" customWidth="1"/>
    <col min="4096" max="4096" width="19.42578125" style="1" customWidth="1"/>
    <col min="4097" max="4097" width="19.140625" style="1" customWidth="1"/>
    <col min="4098" max="4098" width="15" style="1" customWidth="1"/>
    <col min="4099" max="4099" width="12.5703125" style="1" customWidth="1"/>
    <col min="4100" max="4100" width="11.7109375" style="1" customWidth="1"/>
    <col min="4101" max="4101" width="19.85546875" style="1" customWidth="1"/>
    <col min="4102" max="4102" width="16.5703125" style="1" customWidth="1"/>
    <col min="4103" max="4349" width="11.42578125" style="1"/>
    <col min="4350" max="4350" width="47.42578125" style="1" customWidth="1"/>
    <col min="4351" max="4351" width="16.42578125" style="1" bestFit="1" customWidth="1"/>
    <col min="4352" max="4352" width="19.42578125" style="1" customWidth="1"/>
    <col min="4353" max="4353" width="19.140625" style="1" customWidth="1"/>
    <col min="4354" max="4354" width="15" style="1" customWidth="1"/>
    <col min="4355" max="4355" width="12.5703125" style="1" customWidth="1"/>
    <col min="4356" max="4356" width="11.7109375" style="1" customWidth="1"/>
    <col min="4357" max="4357" width="19.85546875" style="1" customWidth="1"/>
    <col min="4358" max="4358" width="16.5703125" style="1" customWidth="1"/>
    <col min="4359" max="4605" width="11.42578125" style="1"/>
    <col min="4606" max="4606" width="47.42578125" style="1" customWidth="1"/>
    <col min="4607" max="4607" width="16.42578125" style="1" bestFit="1" customWidth="1"/>
    <col min="4608" max="4608" width="19.42578125" style="1" customWidth="1"/>
    <col min="4609" max="4609" width="19.140625" style="1" customWidth="1"/>
    <col min="4610" max="4610" width="15" style="1" customWidth="1"/>
    <col min="4611" max="4611" width="12.5703125" style="1" customWidth="1"/>
    <col min="4612" max="4612" width="11.7109375" style="1" customWidth="1"/>
    <col min="4613" max="4613" width="19.85546875" style="1" customWidth="1"/>
    <col min="4614" max="4614" width="16.5703125" style="1" customWidth="1"/>
    <col min="4615" max="4861" width="11.42578125" style="1"/>
    <col min="4862" max="4862" width="47.42578125" style="1" customWidth="1"/>
    <col min="4863" max="4863" width="16.42578125" style="1" bestFit="1" customWidth="1"/>
    <col min="4864" max="4864" width="19.42578125" style="1" customWidth="1"/>
    <col min="4865" max="4865" width="19.140625" style="1" customWidth="1"/>
    <col min="4866" max="4866" width="15" style="1" customWidth="1"/>
    <col min="4867" max="4867" width="12.5703125" style="1" customWidth="1"/>
    <col min="4868" max="4868" width="11.7109375" style="1" customWidth="1"/>
    <col min="4869" max="4869" width="19.85546875" style="1" customWidth="1"/>
    <col min="4870" max="4870" width="16.5703125" style="1" customWidth="1"/>
    <col min="4871" max="5117" width="11.42578125" style="1"/>
    <col min="5118" max="5118" width="47.42578125" style="1" customWidth="1"/>
    <col min="5119" max="5119" width="16.42578125" style="1" bestFit="1" customWidth="1"/>
    <col min="5120" max="5120" width="19.42578125" style="1" customWidth="1"/>
    <col min="5121" max="5121" width="19.140625" style="1" customWidth="1"/>
    <col min="5122" max="5122" width="15" style="1" customWidth="1"/>
    <col min="5123" max="5123" width="12.5703125" style="1" customWidth="1"/>
    <col min="5124" max="5124" width="11.7109375" style="1" customWidth="1"/>
    <col min="5125" max="5125" width="19.85546875" style="1" customWidth="1"/>
    <col min="5126" max="5126" width="16.5703125" style="1" customWidth="1"/>
    <col min="5127" max="5373" width="11.42578125" style="1"/>
    <col min="5374" max="5374" width="47.42578125" style="1" customWidth="1"/>
    <col min="5375" max="5375" width="16.42578125" style="1" bestFit="1" customWidth="1"/>
    <col min="5376" max="5376" width="19.42578125" style="1" customWidth="1"/>
    <col min="5377" max="5377" width="19.140625" style="1" customWidth="1"/>
    <col min="5378" max="5378" width="15" style="1" customWidth="1"/>
    <col min="5379" max="5379" width="12.5703125" style="1" customWidth="1"/>
    <col min="5380" max="5380" width="11.7109375" style="1" customWidth="1"/>
    <col min="5381" max="5381" width="19.85546875" style="1" customWidth="1"/>
    <col min="5382" max="5382" width="16.5703125" style="1" customWidth="1"/>
    <col min="5383" max="5629" width="11.42578125" style="1"/>
    <col min="5630" max="5630" width="47.42578125" style="1" customWidth="1"/>
    <col min="5631" max="5631" width="16.42578125" style="1" bestFit="1" customWidth="1"/>
    <col min="5632" max="5632" width="19.42578125" style="1" customWidth="1"/>
    <col min="5633" max="5633" width="19.140625" style="1" customWidth="1"/>
    <col min="5634" max="5634" width="15" style="1" customWidth="1"/>
    <col min="5635" max="5635" width="12.5703125" style="1" customWidth="1"/>
    <col min="5636" max="5636" width="11.7109375" style="1" customWidth="1"/>
    <col min="5637" max="5637" width="19.85546875" style="1" customWidth="1"/>
    <col min="5638" max="5638" width="16.5703125" style="1" customWidth="1"/>
    <col min="5639" max="5885" width="11.42578125" style="1"/>
    <col min="5886" max="5886" width="47.42578125" style="1" customWidth="1"/>
    <col min="5887" max="5887" width="16.42578125" style="1" bestFit="1" customWidth="1"/>
    <col min="5888" max="5888" width="19.42578125" style="1" customWidth="1"/>
    <col min="5889" max="5889" width="19.140625" style="1" customWidth="1"/>
    <col min="5890" max="5890" width="15" style="1" customWidth="1"/>
    <col min="5891" max="5891" width="12.5703125" style="1" customWidth="1"/>
    <col min="5892" max="5892" width="11.7109375" style="1" customWidth="1"/>
    <col min="5893" max="5893" width="19.85546875" style="1" customWidth="1"/>
    <col min="5894" max="5894" width="16.5703125" style="1" customWidth="1"/>
    <col min="5895" max="6141" width="11.42578125" style="1"/>
    <col min="6142" max="6142" width="47.42578125" style="1" customWidth="1"/>
    <col min="6143" max="6143" width="16.42578125" style="1" bestFit="1" customWidth="1"/>
    <col min="6144" max="6144" width="19.42578125" style="1" customWidth="1"/>
    <col min="6145" max="6145" width="19.140625" style="1" customWidth="1"/>
    <col min="6146" max="6146" width="15" style="1" customWidth="1"/>
    <col min="6147" max="6147" width="12.5703125" style="1" customWidth="1"/>
    <col min="6148" max="6148" width="11.7109375" style="1" customWidth="1"/>
    <col min="6149" max="6149" width="19.85546875" style="1" customWidth="1"/>
    <col min="6150" max="6150" width="16.5703125" style="1" customWidth="1"/>
    <col min="6151" max="6397" width="11.42578125" style="1"/>
    <col min="6398" max="6398" width="47.42578125" style="1" customWidth="1"/>
    <col min="6399" max="6399" width="16.42578125" style="1" bestFit="1" customWidth="1"/>
    <col min="6400" max="6400" width="19.42578125" style="1" customWidth="1"/>
    <col min="6401" max="6401" width="19.140625" style="1" customWidth="1"/>
    <col min="6402" max="6402" width="15" style="1" customWidth="1"/>
    <col min="6403" max="6403" width="12.5703125" style="1" customWidth="1"/>
    <col min="6404" max="6404" width="11.7109375" style="1" customWidth="1"/>
    <col min="6405" max="6405" width="19.85546875" style="1" customWidth="1"/>
    <col min="6406" max="6406" width="16.5703125" style="1" customWidth="1"/>
    <col min="6407" max="6653" width="11.42578125" style="1"/>
    <col min="6654" max="6654" width="47.42578125" style="1" customWidth="1"/>
    <col min="6655" max="6655" width="16.42578125" style="1" bestFit="1" customWidth="1"/>
    <col min="6656" max="6656" width="19.42578125" style="1" customWidth="1"/>
    <col min="6657" max="6657" width="19.140625" style="1" customWidth="1"/>
    <col min="6658" max="6658" width="15" style="1" customWidth="1"/>
    <col min="6659" max="6659" width="12.5703125" style="1" customWidth="1"/>
    <col min="6660" max="6660" width="11.7109375" style="1" customWidth="1"/>
    <col min="6661" max="6661" width="19.85546875" style="1" customWidth="1"/>
    <col min="6662" max="6662" width="16.5703125" style="1" customWidth="1"/>
    <col min="6663" max="6909" width="11.42578125" style="1"/>
    <col min="6910" max="6910" width="47.42578125" style="1" customWidth="1"/>
    <col min="6911" max="6911" width="16.42578125" style="1" bestFit="1" customWidth="1"/>
    <col min="6912" max="6912" width="19.42578125" style="1" customWidth="1"/>
    <col min="6913" max="6913" width="19.140625" style="1" customWidth="1"/>
    <col min="6914" max="6914" width="15" style="1" customWidth="1"/>
    <col min="6915" max="6915" width="12.5703125" style="1" customWidth="1"/>
    <col min="6916" max="6916" width="11.7109375" style="1" customWidth="1"/>
    <col min="6917" max="6917" width="19.85546875" style="1" customWidth="1"/>
    <col min="6918" max="6918" width="16.5703125" style="1" customWidth="1"/>
    <col min="6919" max="7165" width="11.42578125" style="1"/>
    <col min="7166" max="7166" width="47.42578125" style="1" customWidth="1"/>
    <col min="7167" max="7167" width="16.42578125" style="1" bestFit="1" customWidth="1"/>
    <col min="7168" max="7168" width="19.42578125" style="1" customWidth="1"/>
    <col min="7169" max="7169" width="19.140625" style="1" customWidth="1"/>
    <col min="7170" max="7170" width="15" style="1" customWidth="1"/>
    <col min="7171" max="7171" width="12.5703125" style="1" customWidth="1"/>
    <col min="7172" max="7172" width="11.7109375" style="1" customWidth="1"/>
    <col min="7173" max="7173" width="19.85546875" style="1" customWidth="1"/>
    <col min="7174" max="7174" width="16.5703125" style="1" customWidth="1"/>
    <col min="7175" max="7421" width="11.42578125" style="1"/>
    <col min="7422" max="7422" width="47.42578125" style="1" customWidth="1"/>
    <col min="7423" max="7423" width="16.42578125" style="1" bestFit="1" customWidth="1"/>
    <col min="7424" max="7424" width="19.42578125" style="1" customWidth="1"/>
    <col min="7425" max="7425" width="19.140625" style="1" customWidth="1"/>
    <col min="7426" max="7426" width="15" style="1" customWidth="1"/>
    <col min="7427" max="7427" width="12.5703125" style="1" customWidth="1"/>
    <col min="7428" max="7428" width="11.7109375" style="1" customWidth="1"/>
    <col min="7429" max="7429" width="19.85546875" style="1" customWidth="1"/>
    <col min="7430" max="7430" width="16.5703125" style="1" customWidth="1"/>
    <col min="7431" max="7677" width="11.42578125" style="1"/>
    <col min="7678" max="7678" width="47.42578125" style="1" customWidth="1"/>
    <col min="7679" max="7679" width="16.42578125" style="1" bestFit="1" customWidth="1"/>
    <col min="7680" max="7680" width="19.42578125" style="1" customWidth="1"/>
    <col min="7681" max="7681" width="19.140625" style="1" customWidth="1"/>
    <col min="7682" max="7682" width="15" style="1" customWidth="1"/>
    <col min="7683" max="7683" width="12.5703125" style="1" customWidth="1"/>
    <col min="7684" max="7684" width="11.7109375" style="1" customWidth="1"/>
    <col min="7685" max="7685" width="19.85546875" style="1" customWidth="1"/>
    <col min="7686" max="7686" width="16.5703125" style="1" customWidth="1"/>
    <col min="7687" max="7933" width="11.42578125" style="1"/>
    <col min="7934" max="7934" width="47.42578125" style="1" customWidth="1"/>
    <col min="7935" max="7935" width="16.42578125" style="1" bestFit="1" customWidth="1"/>
    <col min="7936" max="7936" width="19.42578125" style="1" customWidth="1"/>
    <col min="7937" max="7937" width="19.140625" style="1" customWidth="1"/>
    <col min="7938" max="7938" width="15" style="1" customWidth="1"/>
    <col min="7939" max="7939" width="12.5703125" style="1" customWidth="1"/>
    <col min="7940" max="7940" width="11.7109375" style="1" customWidth="1"/>
    <col min="7941" max="7941" width="19.85546875" style="1" customWidth="1"/>
    <col min="7942" max="7942" width="16.5703125" style="1" customWidth="1"/>
    <col min="7943" max="8189" width="11.42578125" style="1"/>
    <col min="8190" max="8190" width="47.42578125" style="1" customWidth="1"/>
    <col min="8191" max="8191" width="16.42578125" style="1" bestFit="1" customWidth="1"/>
    <col min="8192" max="8192" width="19.42578125" style="1" customWidth="1"/>
    <col min="8193" max="8193" width="19.140625" style="1" customWidth="1"/>
    <col min="8194" max="8194" width="15" style="1" customWidth="1"/>
    <col min="8195" max="8195" width="12.5703125" style="1" customWidth="1"/>
    <col min="8196" max="8196" width="11.7109375" style="1" customWidth="1"/>
    <col min="8197" max="8197" width="19.85546875" style="1" customWidth="1"/>
    <col min="8198" max="8198" width="16.5703125" style="1" customWidth="1"/>
    <col min="8199" max="8445" width="11.42578125" style="1"/>
    <col min="8446" max="8446" width="47.42578125" style="1" customWidth="1"/>
    <col min="8447" max="8447" width="16.42578125" style="1" bestFit="1" customWidth="1"/>
    <col min="8448" max="8448" width="19.42578125" style="1" customWidth="1"/>
    <col min="8449" max="8449" width="19.140625" style="1" customWidth="1"/>
    <col min="8450" max="8450" width="15" style="1" customWidth="1"/>
    <col min="8451" max="8451" width="12.5703125" style="1" customWidth="1"/>
    <col min="8452" max="8452" width="11.7109375" style="1" customWidth="1"/>
    <col min="8453" max="8453" width="19.85546875" style="1" customWidth="1"/>
    <col min="8454" max="8454" width="16.5703125" style="1" customWidth="1"/>
    <col min="8455" max="8701" width="11.42578125" style="1"/>
    <col min="8702" max="8702" width="47.42578125" style="1" customWidth="1"/>
    <col min="8703" max="8703" width="16.42578125" style="1" bestFit="1" customWidth="1"/>
    <col min="8704" max="8704" width="19.42578125" style="1" customWidth="1"/>
    <col min="8705" max="8705" width="19.140625" style="1" customWidth="1"/>
    <col min="8706" max="8706" width="15" style="1" customWidth="1"/>
    <col min="8707" max="8707" width="12.5703125" style="1" customWidth="1"/>
    <col min="8708" max="8708" width="11.7109375" style="1" customWidth="1"/>
    <col min="8709" max="8709" width="19.85546875" style="1" customWidth="1"/>
    <col min="8710" max="8710" width="16.5703125" style="1" customWidth="1"/>
    <col min="8711" max="8957" width="11.42578125" style="1"/>
    <col min="8958" max="8958" width="47.42578125" style="1" customWidth="1"/>
    <col min="8959" max="8959" width="16.42578125" style="1" bestFit="1" customWidth="1"/>
    <col min="8960" max="8960" width="19.42578125" style="1" customWidth="1"/>
    <col min="8961" max="8961" width="19.140625" style="1" customWidth="1"/>
    <col min="8962" max="8962" width="15" style="1" customWidth="1"/>
    <col min="8963" max="8963" width="12.5703125" style="1" customWidth="1"/>
    <col min="8964" max="8964" width="11.7109375" style="1" customWidth="1"/>
    <col min="8965" max="8965" width="19.85546875" style="1" customWidth="1"/>
    <col min="8966" max="8966" width="16.5703125" style="1" customWidth="1"/>
    <col min="8967" max="9213" width="11.42578125" style="1"/>
    <col min="9214" max="9214" width="47.42578125" style="1" customWidth="1"/>
    <col min="9215" max="9215" width="16.42578125" style="1" bestFit="1" customWidth="1"/>
    <col min="9216" max="9216" width="19.42578125" style="1" customWidth="1"/>
    <col min="9217" max="9217" width="19.140625" style="1" customWidth="1"/>
    <col min="9218" max="9218" width="15" style="1" customWidth="1"/>
    <col min="9219" max="9219" width="12.5703125" style="1" customWidth="1"/>
    <col min="9220" max="9220" width="11.7109375" style="1" customWidth="1"/>
    <col min="9221" max="9221" width="19.85546875" style="1" customWidth="1"/>
    <col min="9222" max="9222" width="16.5703125" style="1" customWidth="1"/>
    <col min="9223" max="9469" width="11.42578125" style="1"/>
    <col min="9470" max="9470" width="47.42578125" style="1" customWidth="1"/>
    <col min="9471" max="9471" width="16.42578125" style="1" bestFit="1" customWidth="1"/>
    <col min="9472" max="9472" width="19.42578125" style="1" customWidth="1"/>
    <col min="9473" max="9473" width="19.140625" style="1" customWidth="1"/>
    <col min="9474" max="9474" width="15" style="1" customWidth="1"/>
    <col min="9475" max="9475" width="12.5703125" style="1" customWidth="1"/>
    <col min="9476" max="9476" width="11.7109375" style="1" customWidth="1"/>
    <col min="9477" max="9477" width="19.85546875" style="1" customWidth="1"/>
    <col min="9478" max="9478" width="16.5703125" style="1" customWidth="1"/>
    <col min="9479" max="9725" width="11.42578125" style="1"/>
    <col min="9726" max="9726" width="47.42578125" style="1" customWidth="1"/>
    <col min="9727" max="9727" width="16.42578125" style="1" bestFit="1" customWidth="1"/>
    <col min="9728" max="9728" width="19.42578125" style="1" customWidth="1"/>
    <col min="9729" max="9729" width="19.140625" style="1" customWidth="1"/>
    <col min="9730" max="9730" width="15" style="1" customWidth="1"/>
    <col min="9731" max="9731" width="12.5703125" style="1" customWidth="1"/>
    <col min="9732" max="9732" width="11.7109375" style="1" customWidth="1"/>
    <col min="9733" max="9733" width="19.85546875" style="1" customWidth="1"/>
    <col min="9734" max="9734" width="16.5703125" style="1" customWidth="1"/>
    <col min="9735" max="9981" width="11.42578125" style="1"/>
    <col min="9982" max="9982" width="47.42578125" style="1" customWidth="1"/>
    <col min="9983" max="9983" width="16.42578125" style="1" bestFit="1" customWidth="1"/>
    <col min="9984" max="9984" width="19.42578125" style="1" customWidth="1"/>
    <col min="9985" max="9985" width="19.140625" style="1" customWidth="1"/>
    <col min="9986" max="9986" width="15" style="1" customWidth="1"/>
    <col min="9987" max="9987" width="12.5703125" style="1" customWidth="1"/>
    <col min="9988" max="9988" width="11.7109375" style="1" customWidth="1"/>
    <col min="9989" max="9989" width="19.85546875" style="1" customWidth="1"/>
    <col min="9990" max="9990" width="16.5703125" style="1" customWidth="1"/>
    <col min="9991" max="10237" width="11.42578125" style="1"/>
    <col min="10238" max="10238" width="47.42578125" style="1" customWidth="1"/>
    <col min="10239" max="10239" width="16.42578125" style="1" bestFit="1" customWidth="1"/>
    <col min="10240" max="10240" width="19.42578125" style="1" customWidth="1"/>
    <col min="10241" max="10241" width="19.140625" style="1" customWidth="1"/>
    <col min="10242" max="10242" width="15" style="1" customWidth="1"/>
    <col min="10243" max="10243" width="12.5703125" style="1" customWidth="1"/>
    <col min="10244" max="10244" width="11.7109375" style="1" customWidth="1"/>
    <col min="10245" max="10245" width="19.85546875" style="1" customWidth="1"/>
    <col min="10246" max="10246" width="16.5703125" style="1" customWidth="1"/>
    <col min="10247" max="10493" width="11.42578125" style="1"/>
    <col min="10494" max="10494" width="47.42578125" style="1" customWidth="1"/>
    <col min="10495" max="10495" width="16.42578125" style="1" bestFit="1" customWidth="1"/>
    <col min="10496" max="10496" width="19.42578125" style="1" customWidth="1"/>
    <col min="10497" max="10497" width="19.140625" style="1" customWidth="1"/>
    <col min="10498" max="10498" width="15" style="1" customWidth="1"/>
    <col min="10499" max="10499" width="12.5703125" style="1" customWidth="1"/>
    <col min="10500" max="10500" width="11.7109375" style="1" customWidth="1"/>
    <col min="10501" max="10501" width="19.85546875" style="1" customWidth="1"/>
    <col min="10502" max="10502" width="16.5703125" style="1" customWidth="1"/>
    <col min="10503" max="10749" width="11.42578125" style="1"/>
    <col min="10750" max="10750" width="47.42578125" style="1" customWidth="1"/>
    <col min="10751" max="10751" width="16.42578125" style="1" bestFit="1" customWidth="1"/>
    <col min="10752" max="10752" width="19.42578125" style="1" customWidth="1"/>
    <col min="10753" max="10753" width="19.140625" style="1" customWidth="1"/>
    <col min="10754" max="10754" width="15" style="1" customWidth="1"/>
    <col min="10755" max="10755" width="12.5703125" style="1" customWidth="1"/>
    <col min="10756" max="10756" width="11.7109375" style="1" customWidth="1"/>
    <col min="10757" max="10757" width="19.85546875" style="1" customWidth="1"/>
    <col min="10758" max="10758" width="16.5703125" style="1" customWidth="1"/>
    <col min="10759" max="11005" width="11.42578125" style="1"/>
    <col min="11006" max="11006" width="47.42578125" style="1" customWidth="1"/>
    <col min="11007" max="11007" width="16.42578125" style="1" bestFit="1" customWidth="1"/>
    <col min="11008" max="11008" width="19.42578125" style="1" customWidth="1"/>
    <col min="11009" max="11009" width="19.140625" style="1" customWidth="1"/>
    <col min="11010" max="11010" width="15" style="1" customWidth="1"/>
    <col min="11011" max="11011" width="12.5703125" style="1" customWidth="1"/>
    <col min="11012" max="11012" width="11.7109375" style="1" customWidth="1"/>
    <col min="11013" max="11013" width="19.85546875" style="1" customWidth="1"/>
    <col min="11014" max="11014" width="16.5703125" style="1" customWidth="1"/>
    <col min="11015" max="11261" width="11.42578125" style="1"/>
    <col min="11262" max="11262" width="47.42578125" style="1" customWidth="1"/>
    <col min="11263" max="11263" width="16.42578125" style="1" bestFit="1" customWidth="1"/>
    <col min="11264" max="11264" width="19.42578125" style="1" customWidth="1"/>
    <col min="11265" max="11265" width="19.140625" style="1" customWidth="1"/>
    <col min="11266" max="11266" width="15" style="1" customWidth="1"/>
    <col min="11267" max="11267" width="12.5703125" style="1" customWidth="1"/>
    <col min="11268" max="11268" width="11.7109375" style="1" customWidth="1"/>
    <col min="11269" max="11269" width="19.85546875" style="1" customWidth="1"/>
    <col min="11270" max="11270" width="16.5703125" style="1" customWidth="1"/>
    <col min="11271" max="11517" width="11.42578125" style="1"/>
    <col min="11518" max="11518" width="47.42578125" style="1" customWidth="1"/>
    <col min="11519" max="11519" width="16.42578125" style="1" bestFit="1" customWidth="1"/>
    <col min="11520" max="11520" width="19.42578125" style="1" customWidth="1"/>
    <col min="11521" max="11521" width="19.140625" style="1" customWidth="1"/>
    <col min="11522" max="11522" width="15" style="1" customWidth="1"/>
    <col min="11523" max="11523" width="12.5703125" style="1" customWidth="1"/>
    <col min="11524" max="11524" width="11.7109375" style="1" customWidth="1"/>
    <col min="11525" max="11525" width="19.85546875" style="1" customWidth="1"/>
    <col min="11526" max="11526" width="16.5703125" style="1" customWidth="1"/>
    <col min="11527" max="11773" width="11.42578125" style="1"/>
    <col min="11774" max="11774" width="47.42578125" style="1" customWidth="1"/>
    <col min="11775" max="11775" width="16.42578125" style="1" bestFit="1" customWidth="1"/>
    <col min="11776" max="11776" width="19.42578125" style="1" customWidth="1"/>
    <col min="11777" max="11777" width="19.140625" style="1" customWidth="1"/>
    <col min="11778" max="11778" width="15" style="1" customWidth="1"/>
    <col min="11779" max="11779" width="12.5703125" style="1" customWidth="1"/>
    <col min="11780" max="11780" width="11.7109375" style="1" customWidth="1"/>
    <col min="11781" max="11781" width="19.85546875" style="1" customWidth="1"/>
    <col min="11782" max="11782" width="16.5703125" style="1" customWidth="1"/>
    <col min="11783" max="12029" width="11.42578125" style="1"/>
    <col min="12030" max="12030" width="47.42578125" style="1" customWidth="1"/>
    <col min="12031" max="12031" width="16.42578125" style="1" bestFit="1" customWidth="1"/>
    <col min="12032" max="12032" width="19.42578125" style="1" customWidth="1"/>
    <col min="12033" max="12033" width="19.140625" style="1" customWidth="1"/>
    <col min="12034" max="12034" width="15" style="1" customWidth="1"/>
    <col min="12035" max="12035" width="12.5703125" style="1" customWidth="1"/>
    <col min="12036" max="12036" width="11.7109375" style="1" customWidth="1"/>
    <col min="12037" max="12037" width="19.85546875" style="1" customWidth="1"/>
    <col min="12038" max="12038" width="16.5703125" style="1" customWidth="1"/>
    <col min="12039" max="12285" width="11.42578125" style="1"/>
    <col min="12286" max="12286" width="47.42578125" style="1" customWidth="1"/>
    <col min="12287" max="12287" width="16.42578125" style="1" bestFit="1" customWidth="1"/>
    <col min="12288" max="12288" width="19.42578125" style="1" customWidth="1"/>
    <col min="12289" max="12289" width="19.140625" style="1" customWidth="1"/>
    <col min="12290" max="12290" width="15" style="1" customWidth="1"/>
    <col min="12291" max="12291" width="12.5703125" style="1" customWidth="1"/>
    <col min="12292" max="12292" width="11.7109375" style="1" customWidth="1"/>
    <col min="12293" max="12293" width="19.85546875" style="1" customWidth="1"/>
    <col min="12294" max="12294" width="16.5703125" style="1" customWidth="1"/>
    <col min="12295" max="12541" width="11.42578125" style="1"/>
    <col min="12542" max="12542" width="47.42578125" style="1" customWidth="1"/>
    <col min="12543" max="12543" width="16.42578125" style="1" bestFit="1" customWidth="1"/>
    <col min="12544" max="12544" width="19.42578125" style="1" customWidth="1"/>
    <col min="12545" max="12545" width="19.140625" style="1" customWidth="1"/>
    <col min="12546" max="12546" width="15" style="1" customWidth="1"/>
    <col min="12547" max="12547" width="12.5703125" style="1" customWidth="1"/>
    <col min="12548" max="12548" width="11.7109375" style="1" customWidth="1"/>
    <col min="12549" max="12549" width="19.85546875" style="1" customWidth="1"/>
    <col min="12550" max="12550" width="16.5703125" style="1" customWidth="1"/>
    <col min="12551" max="12797" width="11.42578125" style="1"/>
    <col min="12798" max="12798" width="47.42578125" style="1" customWidth="1"/>
    <col min="12799" max="12799" width="16.42578125" style="1" bestFit="1" customWidth="1"/>
    <col min="12800" max="12800" width="19.42578125" style="1" customWidth="1"/>
    <col min="12801" max="12801" width="19.140625" style="1" customWidth="1"/>
    <col min="12802" max="12802" width="15" style="1" customWidth="1"/>
    <col min="12803" max="12803" width="12.5703125" style="1" customWidth="1"/>
    <col min="12804" max="12804" width="11.7109375" style="1" customWidth="1"/>
    <col min="12805" max="12805" width="19.85546875" style="1" customWidth="1"/>
    <col min="12806" max="12806" width="16.5703125" style="1" customWidth="1"/>
    <col min="12807" max="13053" width="11.42578125" style="1"/>
    <col min="13054" max="13054" width="47.42578125" style="1" customWidth="1"/>
    <col min="13055" max="13055" width="16.42578125" style="1" bestFit="1" customWidth="1"/>
    <col min="13056" max="13056" width="19.42578125" style="1" customWidth="1"/>
    <col min="13057" max="13057" width="19.140625" style="1" customWidth="1"/>
    <col min="13058" max="13058" width="15" style="1" customWidth="1"/>
    <col min="13059" max="13059" width="12.5703125" style="1" customWidth="1"/>
    <col min="13060" max="13060" width="11.7109375" style="1" customWidth="1"/>
    <col min="13061" max="13061" width="19.85546875" style="1" customWidth="1"/>
    <col min="13062" max="13062" width="16.5703125" style="1" customWidth="1"/>
    <col min="13063" max="13309" width="11.42578125" style="1"/>
    <col min="13310" max="13310" width="47.42578125" style="1" customWidth="1"/>
    <col min="13311" max="13311" width="16.42578125" style="1" bestFit="1" customWidth="1"/>
    <col min="13312" max="13312" width="19.42578125" style="1" customWidth="1"/>
    <col min="13313" max="13313" width="19.140625" style="1" customWidth="1"/>
    <col min="13314" max="13314" width="15" style="1" customWidth="1"/>
    <col min="13315" max="13315" width="12.5703125" style="1" customWidth="1"/>
    <col min="13316" max="13316" width="11.7109375" style="1" customWidth="1"/>
    <col min="13317" max="13317" width="19.85546875" style="1" customWidth="1"/>
    <col min="13318" max="13318" width="16.5703125" style="1" customWidth="1"/>
    <col min="13319" max="13565" width="11.42578125" style="1"/>
    <col min="13566" max="13566" width="47.42578125" style="1" customWidth="1"/>
    <col min="13567" max="13567" width="16.42578125" style="1" bestFit="1" customWidth="1"/>
    <col min="13568" max="13568" width="19.42578125" style="1" customWidth="1"/>
    <col min="13569" max="13569" width="19.140625" style="1" customWidth="1"/>
    <col min="13570" max="13570" width="15" style="1" customWidth="1"/>
    <col min="13571" max="13571" width="12.5703125" style="1" customWidth="1"/>
    <col min="13572" max="13572" width="11.7109375" style="1" customWidth="1"/>
    <col min="13573" max="13573" width="19.85546875" style="1" customWidth="1"/>
    <col min="13574" max="13574" width="16.5703125" style="1" customWidth="1"/>
    <col min="13575" max="13821" width="11.42578125" style="1"/>
    <col min="13822" max="13822" width="47.42578125" style="1" customWidth="1"/>
    <col min="13823" max="13823" width="16.42578125" style="1" bestFit="1" customWidth="1"/>
    <col min="13824" max="13824" width="19.42578125" style="1" customWidth="1"/>
    <col min="13825" max="13825" width="19.140625" style="1" customWidth="1"/>
    <col min="13826" max="13826" width="15" style="1" customWidth="1"/>
    <col min="13827" max="13827" width="12.5703125" style="1" customWidth="1"/>
    <col min="13828" max="13828" width="11.7109375" style="1" customWidth="1"/>
    <col min="13829" max="13829" width="19.85546875" style="1" customWidth="1"/>
    <col min="13830" max="13830" width="16.5703125" style="1" customWidth="1"/>
    <col min="13831" max="14077" width="11.42578125" style="1"/>
    <col min="14078" max="14078" width="47.42578125" style="1" customWidth="1"/>
    <col min="14079" max="14079" width="16.42578125" style="1" bestFit="1" customWidth="1"/>
    <col min="14080" max="14080" width="19.42578125" style="1" customWidth="1"/>
    <col min="14081" max="14081" width="19.140625" style="1" customWidth="1"/>
    <col min="14082" max="14082" width="15" style="1" customWidth="1"/>
    <col min="14083" max="14083" width="12.5703125" style="1" customWidth="1"/>
    <col min="14084" max="14084" width="11.7109375" style="1" customWidth="1"/>
    <col min="14085" max="14085" width="19.85546875" style="1" customWidth="1"/>
    <col min="14086" max="14086" width="16.5703125" style="1" customWidth="1"/>
    <col min="14087" max="14333" width="11.42578125" style="1"/>
    <col min="14334" max="14334" width="47.42578125" style="1" customWidth="1"/>
    <col min="14335" max="14335" width="16.42578125" style="1" bestFit="1" customWidth="1"/>
    <col min="14336" max="14336" width="19.42578125" style="1" customWidth="1"/>
    <col min="14337" max="14337" width="19.140625" style="1" customWidth="1"/>
    <col min="14338" max="14338" width="15" style="1" customWidth="1"/>
    <col min="14339" max="14339" width="12.5703125" style="1" customWidth="1"/>
    <col min="14340" max="14340" width="11.7109375" style="1" customWidth="1"/>
    <col min="14341" max="14341" width="19.85546875" style="1" customWidth="1"/>
    <col min="14342" max="14342" width="16.5703125" style="1" customWidth="1"/>
    <col min="14343" max="14589" width="11.42578125" style="1"/>
    <col min="14590" max="14590" width="47.42578125" style="1" customWidth="1"/>
    <col min="14591" max="14591" width="16.42578125" style="1" bestFit="1" customWidth="1"/>
    <col min="14592" max="14592" width="19.42578125" style="1" customWidth="1"/>
    <col min="14593" max="14593" width="19.140625" style="1" customWidth="1"/>
    <col min="14594" max="14594" width="15" style="1" customWidth="1"/>
    <col min="14595" max="14595" width="12.5703125" style="1" customWidth="1"/>
    <col min="14596" max="14596" width="11.7109375" style="1" customWidth="1"/>
    <col min="14597" max="14597" width="19.85546875" style="1" customWidth="1"/>
    <col min="14598" max="14598" width="16.5703125" style="1" customWidth="1"/>
    <col min="14599" max="14845" width="11.42578125" style="1"/>
    <col min="14846" max="14846" width="47.42578125" style="1" customWidth="1"/>
    <col min="14847" max="14847" width="16.42578125" style="1" bestFit="1" customWidth="1"/>
    <col min="14848" max="14848" width="19.42578125" style="1" customWidth="1"/>
    <col min="14849" max="14849" width="19.140625" style="1" customWidth="1"/>
    <col min="14850" max="14850" width="15" style="1" customWidth="1"/>
    <col min="14851" max="14851" width="12.5703125" style="1" customWidth="1"/>
    <col min="14852" max="14852" width="11.7109375" style="1" customWidth="1"/>
    <col min="14853" max="14853" width="19.85546875" style="1" customWidth="1"/>
    <col min="14854" max="14854" width="16.5703125" style="1" customWidth="1"/>
    <col min="14855" max="15101" width="11.42578125" style="1"/>
    <col min="15102" max="15102" width="47.42578125" style="1" customWidth="1"/>
    <col min="15103" max="15103" width="16.42578125" style="1" bestFit="1" customWidth="1"/>
    <col min="15104" max="15104" width="19.42578125" style="1" customWidth="1"/>
    <col min="15105" max="15105" width="19.140625" style="1" customWidth="1"/>
    <col min="15106" max="15106" width="15" style="1" customWidth="1"/>
    <col min="15107" max="15107" width="12.5703125" style="1" customWidth="1"/>
    <col min="15108" max="15108" width="11.7109375" style="1" customWidth="1"/>
    <col min="15109" max="15109" width="19.85546875" style="1" customWidth="1"/>
    <col min="15110" max="15110" width="16.5703125" style="1" customWidth="1"/>
    <col min="15111" max="15357" width="11.42578125" style="1"/>
    <col min="15358" max="15358" width="47.42578125" style="1" customWidth="1"/>
    <col min="15359" max="15359" width="16.42578125" style="1" bestFit="1" customWidth="1"/>
    <col min="15360" max="15360" width="19.42578125" style="1" customWidth="1"/>
    <col min="15361" max="15361" width="19.140625" style="1" customWidth="1"/>
    <col min="15362" max="15362" width="15" style="1" customWidth="1"/>
    <col min="15363" max="15363" width="12.5703125" style="1" customWidth="1"/>
    <col min="15364" max="15364" width="11.7109375" style="1" customWidth="1"/>
    <col min="15365" max="15365" width="19.85546875" style="1" customWidth="1"/>
    <col min="15366" max="15366" width="16.5703125" style="1" customWidth="1"/>
    <col min="15367" max="15613" width="11.42578125" style="1"/>
    <col min="15614" max="15614" width="47.42578125" style="1" customWidth="1"/>
    <col min="15615" max="15615" width="16.42578125" style="1" bestFit="1" customWidth="1"/>
    <col min="15616" max="15616" width="19.42578125" style="1" customWidth="1"/>
    <col min="15617" max="15617" width="19.140625" style="1" customWidth="1"/>
    <col min="15618" max="15618" width="15" style="1" customWidth="1"/>
    <col min="15619" max="15619" width="12.5703125" style="1" customWidth="1"/>
    <col min="15620" max="15620" width="11.7109375" style="1" customWidth="1"/>
    <col min="15621" max="15621" width="19.85546875" style="1" customWidth="1"/>
    <col min="15622" max="15622" width="16.5703125" style="1" customWidth="1"/>
    <col min="15623" max="15869" width="11.42578125" style="1"/>
    <col min="15870" max="15870" width="47.42578125" style="1" customWidth="1"/>
    <col min="15871" max="15871" width="16.42578125" style="1" bestFit="1" customWidth="1"/>
    <col min="15872" max="15872" width="19.42578125" style="1" customWidth="1"/>
    <col min="15873" max="15873" width="19.140625" style="1" customWidth="1"/>
    <col min="15874" max="15874" width="15" style="1" customWidth="1"/>
    <col min="15875" max="15875" width="12.5703125" style="1" customWidth="1"/>
    <col min="15876" max="15876" width="11.7109375" style="1" customWidth="1"/>
    <col min="15877" max="15877" width="19.85546875" style="1" customWidth="1"/>
    <col min="15878" max="15878" width="16.5703125" style="1" customWidth="1"/>
    <col min="15879" max="16125" width="11.42578125" style="1"/>
    <col min="16126" max="16126" width="47.42578125" style="1" customWidth="1"/>
    <col min="16127" max="16127" width="16.42578125" style="1" bestFit="1" customWidth="1"/>
    <col min="16128" max="16128" width="19.42578125" style="1" customWidth="1"/>
    <col min="16129" max="16129" width="19.140625" style="1" customWidth="1"/>
    <col min="16130" max="16130" width="15" style="1" customWidth="1"/>
    <col min="16131" max="16131" width="12.5703125" style="1" customWidth="1"/>
    <col min="16132" max="16132" width="11.7109375" style="1" customWidth="1"/>
    <col min="16133" max="16133" width="19.85546875" style="1" customWidth="1"/>
    <col min="16134" max="16134" width="16.5703125" style="1" customWidth="1"/>
    <col min="16135" max="16384" width="11.42578125" style="1"/>
  </cols>
  <sheetData>
    <row r="1" spans="2:9" ht="12" customHeight="1">
      <c r="B1" s="199"/>
      <c r="C1" s="199"/>
      <c r="D1" s="199"/>
      <c r="E1" s="199"/>
      <c r="F1" s="199"/>
      <c r="G1" s="199"/>
    </row>
    <row r="2" spans="2:9" ht="21">
      <c r="B2" s="200" t="s">
        <v>0</v>
      </c>
      <c r="C2" s="200"/>
      <c r="D2" s="200"/>
      <c r="E2" s="200"/>
      <c r="F2" s="200"/>
      <c r="G2" s="200"/>
    </row>
    <row r="3" spans="2:9" ht="24" customHeight="1">
      <c r="B3" s="201" t="s">
        <v>1</v>
      </c>
      <c r="C3" s="201"/>
      <c r="D3" s="201"/>
      <c r="E3" s="201"/>
      <c r="F3" s="201"/>
      <c r="G3" s="201"/>
    </row>
    <row r="4" spans="2:9" ht="15.75">
      <c r="B4" s="2" t="s">
        <v>2</v>
      </c>
      <c r="C4" s="3" t="s">
        <v>3</v>
      </c>
      <c r="D4" s="3"/>
      <c r="E4" s="3"/>
      <c r="F4" s="4"/>
      <c r="G4" s="5"/>
      <c r="I4" s="6"/>
    </row>
    <row r="5" spans="2:9" ht="12.75">
      <c r="B5" s="165" t="s">
        <v>4</v>
      </c>
      <c r="C5" s="165"/>
      <c r="D5" s="165"/>
      <c r="E5" s="165"/>
      <c r="F5" s="165"/>
      <c r="G5" s="165"/>
      <c r="I5" s="6"/>
    </row>
    <row r="6" spans="2:9" ht="12">
      <c r="B6" s="7"/>
      <c r="C6" s="8"/>
      <c r="D6" s="9"/>
      <c r="E6" s="10"/>
      <c r="F6" s="11"/>
      <c r="I6" s="6"/>
    </row>
    <row r="7" spans="2:9" ht="12.75">
      <c r="B7" s="13" t="s">
        <v>5</v>
      </c>
      <c r="C7" s="14"/>
      <c r="D7" s="15"/>
      <c r="E7" s="16"/>
      <c r="F7" s="16"/>
    </row>
    <row r="8" spans="2:9" ht="15">
      <c r="B8" s="17" t="s">
        <v>6</v>
      </c>
      <c r="C8" s="18"/>
      <c r="D8" s="16"/>
      <c r="E8" s="16"/>
      <c r="F8" s="16"/>
    </row>
    <row r="9" spans="2:9" ht="12">
      <c r="B9" s="19" t="s">
        <v>7</v>
      </c>
      <c r="C9" s="20"/>
      <c r="D9" s="20"/>
      <c r="E9" s="20"/>
    </row>
    <row r="10" spans="2:9">
      <c r="B10" s="21"/>
      <c r="C10" s="20"/>
      <c r="D10" s="20"/>
      <c r="E10" s="20"/>
    </row>
    <row r="11" spans="2:9" ht="36.75" customHeight="1">
      <c r="B11" s="22" t="s">
        <v>8</v>
      </c>
      <c r="C11" s="22"/>
      <c r="D11" s="23" t="s">
        <v>9</v>
      </c>
      <c r="E11" s="23" t="s">
        <v>10</v>
      </c>
      <c r="F11" s="23" t="s">
        <v>11</v>
      </c>
      <c r="G11" s="23" t="s">
        <v>12</v>
      </c>
      <c r="H11" s="12"/>
    </row>
    <row r="12" spans="2:9">
      <c r="B12" s="24" t="s">
        <v>13</v>
      </c>
      <c r="C12" s="24"/>
      <c r="D12" s="25"/>
      <c r="E12" s="25"/>
      <c r="F12" s="25"/>
      <c r="G12" s="26"/>
      <c r="H12" s="12"/>
    </row>
    <row r="13" spans="2:9">
      <c r="B13" s="27" t="s">
        <v>14</v>
      </c>
      <c r="C13" s="27" t="s">
        <v>15</v>
      </c>
      <c r="D13" s="28">
        <v>1039390.81</v>
      </c>
      <c r="E13" s="28">
        <v>1039390.81</v>
      </c>
      <c r="F13" s="28">
        <v>0</v>
      </c>
      <c r="G13" s="26" t="s">
        <v>16</v>
      </c>
      <c r="H13" s="12"/>
      <c r="I13" s="29"/>
    </row>
    <row r="14" spans="2:9">
      <c r="B14" s="27" t="s">
        <v>17</v>
      </c>
      <c r="C14" s="27" t="s">
        <v>18</v>
      </c>
      <c r="D14" s="28">
        <v>23337640.43</v>
      </c>
      <c r="E14" s="28">
        <v>23337399.34</v>
      </c>
      <c r="F14" s="28">
        <v>241.09</v>
      </c>
      <c r="G14" s="26" t="s">
        <v>16</v>
      </c>
      <c r="H14" s="12"/>
      <c r="I14" s="29"/>
    </row>
    <row r="15" spans="2:9">
      <c r="B15" s="30" t="s">
        <v>19</v>
      </c>
      <c r="C15" s="27" t="s">
        <v>20</v>
      </c>
      <c r="D15" s="28">
        <v>1867842.04</v>
      </c>
      <c r="E15" s="28">
        <v>1867842.04</v>
      </c>
      <c r="F15" s="28">
        <v>0</v>
      </c>
      <c r="G15" s="26" t="s">
        <v>16</v>
      </c>
      <c r="H15" s="12"/>
      <c r="I15" s="29"/>
    </row>
    <row r="16" spans="2:9">
      <c r="B16" s="27" t="s">
        <v>21</v>
      </c>
      <c r="C16" s="27" t="s">
        <v>22</v>
      </c>
      <c r="D16" s="28">
        <v>11531210.33</v>
      </c>
      <c r="E16" s="28">
        <v>11531207.970000001</v>
      </c>
      <c r="F16" s="28">
        <v>2.36</v>
      </c>
      <c r="G16" s="26" t="s">
        <v>16</v>
      </c>
      <c r="H16" s="12"/>
      <c r="I16" s="29"/>
    </row>
    <row r="17" spans="1:9">
      <c r="B17" s="27" t="s">
        <v>23</v>
      </c>
      <c r="C17" s="27" t="s">
        <v>24</v>
      </c>
      <c r="D17" s="28">
        <v>46535917.590000004</v>
      </c>
      <c r="E17" s="28">
        <v>46535916.960000001</v>
      </c>
      <c r="F17" s="28">
        <v>0.63</v>
      </c>
      <c r="G17" s="26" t="s">
        <v>16</v>
      </c>
      <c r="H17" s="12"/>
      <c r="I17" s="29"/>
    </row>
    <row r="18" spans="1:9">
      <c r="B18" s="27" t="s">
        <v>25</v>
      </c>
      <c r="C18" s="27" t="s">
        <v>26</v>
      </c>
      <c r="D18" s="28">
        <v>597575.71</v>
      </c>
      <c r="E18" s="28">
        <v>597573.86</v>
      </c>
      <c r="F18" s="28">
        <v>1.85</v>
      </c>
      <c r="G18" s="26" t="s">
        <v>16</v>
      </c>
      <c r="H18" s="12"/>
      <c r="I18" s="29"/>
    </row>
    <row r="19" spans="1:9">
      <c r="B19" s="27" t="s">
        <v>27</v>
      </c>
      <c r="C19" s="27" t="s">
        <v>28</v>
      </c>
      <c r="D19" s="28">
        <v>15895783.18</v>
      </c>
      <c r="E19" s="28">
        <v>15895781.279999999</v>
      </c>
      <c r="F19" s="28">
        <v>1.9</v>
      </c>
      <c r="G19" s="26" t="s">
        <v>16</v>
      </c>
      <c r="H19" s="12"/>
      <c r="I19" s="29"/>
    </row>
    <row r="20" spans="1:9" s="35" customFormat="1">
      <c r="A20" s="1"/>
      <c r="B20" s="30" t="s">
        <v>29</v>
      </c>
      <c r="C20" s="30" t="s">
        <v>30</v>
      </c>
      <c r="D20" s="28">
        <v>2767395.13</v>
      </c>
      <c r="E20" s="31">
        <v>2767391.84</v>
      </c>
      <c r="F20" s="31">
        <v>3.29</v>
      </c>
      <c r="G20" s="32" t="s">
        <v>16</v>
      </c>
      <c r="H20" s="33"/>
      <c r="I20" s="34"/>
    </row>
    <row r="21" spans="1:9">
      <c r="B21" s="27" t="s">
        <v>31</v>
      </c>
      <c r="C21" s="27" t="s">
        <v>32</v>
      </c>
      <c r="D21" s="28">
        <v>10985682.25</v>
      </c>
      <c r="E21" s="28">
        <v>10985676.34</v>
      </c>
      <c r="F21" s="28">
        <v>5.91</v>
      </c>
      <c r="G21" s="26" t="s">
        <v>16</v>
      </c>
      <c r="H21" s="12"/>
      <c r="I21" s="29"/>
    </row>
    <row r="22" spans="1:9">
      <c r="B22" s="27" t="s">
        <v>33</v>
      </c>
      <c r="C22" s="27" t="s">
        <v>34</v>
      </c>
      <c r="D22" s="28">
        <v>647351.47</v>
      </c>
      <c r="E22" s="28">
        <v>647351.47</v>
      </c>
      <c r="F22" s="28">
        <v>0</v>
      </c>
      <c r="G22" s="26" t="s">
        <v>16</v>
      </c>
      <c r="H22" s="12"/>
      <c r="I22" s="29"/>
    </row>
    <row r="23" spans="1:9">
      <c r="B23" s="27" t="s">
        <v>35</v>
      </c>
      <c r="C23" s="27" t="s">
        <v>36</v>
      </c>
      <c r="D23" s="28">
        <v>2069927.4</v>
      </c>
      <c r="E23" s="28">
        <v>2069912.68</v>
      </c>
      <c r="F23" s="28">
        <v>14.72</v>
      </c>
      <c r="G23" s="26" t="s">
        <v>16</v>
      </c>
      <c r="H23" s="12"/>
      <c r="I23" s="29"/>
    </row>
    <row r="24" spans="1:9">
      <c r="B24" s="27" t="s">
        <v>37</v>
      </c>
      <c r="C24" s="27" t="s">
        <v>38</v>
      </c>
      <c r="D24" s="28">
        <v>8040211.0499999998</v>
      </c>
      <c r="E24" s="28">
        <v>8040132.7599999998</v>
      </c>
      <c r="F24" s="28">
        <v>78.290000000000006</v>
      </c>
      <c r="G24" s="26" t="s">
        <v>16</v>
      </c>
      <c r="H24" s="12"/>
      <c r="I24" s="29"/>
    </row>
    <row r="25" spans="1:9">
      <c r="B25" s="27" t="s">
        <v>39</v>
      </c>
      <c r="C25" s="27" t="s">
        <v>40</v>
      </c>
      <c r="D25" s="28">
        <v>2027925</v>
      </c>
      <c r="E25" s="28">
        <v>2027886.38</v>
      </c>
      <c r="F25" s="28">
        <v>38.619999999999997</v>
      </c>
      <c r="G25" s="26" t="s">
        <v>16</v>
      </c>
      <c r="H25" s="12"/>
      <c r="I25" s="29"/>
    </row>
    <row r="26" spans="1:9">
      <c r="B26" s="27" t="s">
        <v>41</v>
      </c>
      <c r="C26" s="27" t="s">
        <v>42</v>
      </c>
      <c r="D26" s="28">
        <v>8956137.4100000001</v>
      </c>
      <c r="E26" s="28">
        <v>8956137.2100000009</v>
      </c>
      <c r="F26" s="28">
        <v>0.2</v>
      </c>
      <c r="G26" s="26" t="s">
        <v>16</v>
      </c>
      <c r="H26" s="12"/>
      <c r="I26" s="29"/>
    </row>
    <row r="27" spans="1:9">
      <c r="B27" s="27" t="s">
        <v>43</v>
      </c>
      <c r="C27" s="27" t="s">
        <v>44</v>
      </c>
      <c r="D27" s="28">
        <v>1055674.8</v>
      </c>
      <c r="E27" s="28">
        <v>1055674.47</v>
      </c>
      <c r="F27" s="28">
        <v>0.33</v>
      </c>
      <c r="G27" s="26" t="s">
        <v>16</v>
      </c>
      <c r="H27" s="12"/>
      <c r="I27" s="29"/>
    </row>
    <row r="28" spans="1:9">
      <c r="B28" s="27" t="s">
        <v>45</v>
      </c>
      <c r="C28" s="27" t="s">
        <v>46</v>
      </c>
      <c r="D28" s="28">
        <v>710800.01</v>
      </c>
      <c r="E28" s="28">
        <v>710798.41</v>
      </c>
      <c r="F28" s="28">
        <v>1.6</v>
      </c>
      <c r="G28" s="26" t="s">
        <v>16</v>
      </c>
      <c r="H28" s="12"/>
      <c r="I28" s="29"/>
    </row>
    <row r="29" spans="1:9">
      <c r="B29" s="27" t="s">
        <v>47</v>
      </c>
      <c r="C29" s="27" t="s">
        <v>48</v>
      </c>
      <c r="D29" s="28">
        <v>1538623.59</v>
      </c>
      <c r="E29" s="28">
        <v>1538621.76</v>
      </c>
      <c r="F29" s="28">
        <v>1.83</v>
      </c>
      <c r="G29" s="26" t="s">
        <v>16</v>
      </c>
      <c r="H29" s="12"/>
      <c r="I29" s="29"/>
    </row>
    <row r="30" spans="1:9">
      <c r="B30" s="27" t="s">
        <v>49</v>
      </c>
      <c r="C30" s="27" t="s">
        <v>50</v>
      </c>
      <c r="D30" s="28">
        <v>9439720</v>
      </c>
      <c r="E30" s="28">
        <v>9439718.75</v>
      </c>
      <c r="F30" s="28">
        <v>1.25</v>
      </c>
      <c r="G30" s="26" t="s">
        <v>16</v>
      </c>
      <c r="H30" s="12"/>
      <c r="I30" s="29"/>
    </row>
    <row r="31" spans="1:9">
      <c r="B31" s="27" t="s">
        <v>51</v>
      </c>
      <c r="C31" s="27" t="s">
        <v>52</v>
      </c>
      <c r="D31" s="28">
        <v>0</v>
      </c>
      <c r="E31" s="28">
        <v>0</v>
      </c>
      <c r="F31" s="28">
        <v>0</v>
      </c>
      <c r="G31" s="26" t="s">
        <v>16</v>
      </c>
      <c r="H31" s="12"/>
      <c r="I31" s="29"/>
    </row>
    <row r="32" spans="1:9">
      <c r="B32" s="27" t="s">
        <v>53</v>
      </c>
      <c r="C32" s="27" t="s">
        <v>54</v>
      </c>
      <c r="D32" s="28">
        <v>143642.75999999998</v>
      </c>
      <c r="E32" s="28">
        <v>143641.35999999999</v>
      </c>
      <c r="F32" s="28">
        <v>1.4</v>
      </c>
      <c r="G32" s="26" t="s">
        <v>16</v>
      </c>
      <c r="H32" s="12"/>
      <c r="I32" s="29"/>
    </row>
    <row r="33" spans="2:9">
      <c r="B33" s="27" t="s">
        <v>55</v>
      </c>
      <c r="C33" s="27" t="s">
        <v>56</v>
      </c>
      <c r="D33" s="28">
        <v>480657.82</v>
      </c>
      <c r="E33" s="28">
        <v>480657.46</v>
      </c>
      <c r="F33" s="28">
        <v>0.36</v>
      </c>
      <c r="G33" s="26" t="s">
        <v>16</v>
      </c>
      <c r="H33" s="12"/>
      <c r="I33" s="29"/>
    </row>
    <row r="34" spans="2:9">
      <c r="B34" s="36" t="s">
        <v>57</v>
      </c>
      <c r="C34" s="27" t="s">
        <v>58</v>
      </c>
      <c r="D34" s="28">
        <v>129347.34999999999</v>
      </c>
      <c r="E34" s="28">
        <v>129345.84</v>
      </c>
      <c r="F34" s="28">
        <v>1.51</v>
      </c>
      <c r="G34" s="26" t="s">
        <v>16</v>
      </c>
      <c r="H34" s="12"/>
      <c r="I34" s="29"/>
    </row>
    <row r="35" spans="2:9">
      <c r="B35" s="36" t="s">
        <v>59</v>
      </c>
      <c r="C35" s="27" t="s">
        <v>60</v>
      </c>
      <c r="D35" s="28">
        <v>422404.42</v>
      </c>
      <c r="E35" s="28">
        <v>422402.43</v>
      </c>
      <c r="F35" s="28">
        <v>1.99</v>
      </c>
      <c r="G35" s="26" t="s">
        <v>16</v>
      </c>
      <c r="H35" s="12"/>
      <c r="I35" s="29"/>
    </row>
    <row r="36" spans="2:9">
      <c r="B36" s="36" t="s">
        <v>61</v>
      </c>
      <c r="C36" s="27" t="s">
        <v>62</v>
      </c>
      <c r="D36" s="28">
        <v>102060.18000000001</v>
      </c>
      <c r="E36" s="28">
        <v>102058.13</v>
      </c>
      <c r="F36" s="28">
        <v>2.0499999999999998</v>
      </c>
      <c r="G36" s="26" t="s">
        <v>16</v>
      </c>
      <c r="H36" s="12"/>
      <c r="I36" s="29"/>
    </row>
    <row r="37" spans="2:9">
      <c r="B37" s="36" t="s">
        <v>63</v>
      </c>
      <c r="C37" s="27" t="s">
        <v>64</v>
      </c>
      <c r="D37" s="28">
        <v>198404.41999999998</v>
      </c>
      <c r="E37" s="28">
        <v>198403.46</v>
      </c>
      <c r="F37" s="28">
        <v>0.96</v>
      </c>
      <c r="G37" s="26" t="s">
        <v>16</v>
      </c>
      <c r="H37" s="12"/>
      <c r="I37" s="29"/>
    </row>
    <row r="38" spans="2:9">
      <c r="B38" s="36" t="s">
        <v>65</v>
      </c>
      <c r="C38" s="27" t="s">
        <v>66</v>
      </c>
      <c r="D38" s="28">
        <v>52335.09</v>
      </c>
      <c r="E38" s="28">
        <v>52332.89</v>
      </c>
      <c r="F38" s="28">
        <v>2.2000000000000002</v>
      </c>
      <c r="G38" s="26" t="s">
        <v>16</v>
      </c>
      <c r="H38" s="12"/>
      <c r="I38" s="29"/>
    </row>
    <row r="39" spans="2:9">
      <c r="B39" s="36" t="s">
        <v>67</v>
      </c>
      <c r="C39" s="27" t="s">
        <v>68</v>
      </c>
      <c r="D39" s="28">
        <v>25798.23</v>
      </c>
      <c r="E39" s="28">
        <v>25795.42</v>
      </c>
      <c r="F39" s="28">
        <v>2.81</v>
      </c>
      <c r="G39" s="26" t="s">
        <v>16</v>
      </c>
      <c r="H39" s="12"/>
      <c r="I39" s="29"/>
    </row>
    <row r="40" spans="2:9">
      <c r="B40" s="36" t="s">
        <v>69</v>
      </c>
      <c r="C40" s="27" t="s">
        <v>70</v>
      </c>
      <c r="D40" s="28">
        <v>783538.16999999993</v>
      </c>
      <c r="E40" s="28">
        <v>783537.32</v>
      </c>
      <c r="F40" s="28">
        <v>0.85</v>
      </c>
      <c r="G40" s="26" t="s">
        <v>16</v>
      </c>
      <c r="H40" s="12"/>
      <c r="I40" s="29"/>
    </row>
    <row r="41" spans="2:9">
      <c r="B41" s="36" t="s">
        <v>71</v>
      </c>
      <c r="C41" s="27" t="s">
        <v>72</v>
      </c>
      <c r="D41" s="28">
        <v>171573.90000000002</v>
      </c>
      <c r="E41" s="28">
        <v>171572.64</v>
      </c>
      <c r="F41" s="28">
        <v>1.26</v>
      </c>
      <c r="G41" s="26" t="s">
        <v>16</v>
      </c>
      <c r="H41" s="12"/>
      <c r="I41" s="29"/>
    </row>
    <row r="42" spans="2:9">
      <c r="B42" s="36" t="s">
        <v>73</v>
      </c>
      <c r="C42" s="27" t="s">
        <v>74</v>
      </c>
      <c r="D42" s="28">
        <v>296491.19999999995</v>
      </c>
      <c r="E42" s="28">
        <v>296491.19999999995</v>
      </c>
      <c r="F42" s="28">
        <v>0</v>
      </c>
      <c r="G42" s="26" t="s">
        <v>16</v>
      </c>
      <c r="H42" s="12"/>
      <c r="I42" s="29"/>
    </row>
    <row r="43" spans="2:9">
      <c r="B43" s="37"/>
      <c r="C43" s="38"/>
      <c r="D43" s="39">
        <f>SUM(D12:D42)</f>
        <v>151851061.73999995</v>
      </c>
      <c r="E43" s="39">
        <f>SUM(E12:E42)</f>
        <v>151850652.47999999</v>
      </c>
      <c r="F43" s="39">
        <f>SUM(F12:F42)</f>
        <v>409.26000000000005</v>
      </c>
      <c r="G43" s="23"/>
      <c r="H43" s="12"/>
      <c r="I43" s="29"/>
    </row>
    <row r="44" spans="2:9">
      <c r="B44" s="21"/>
      <c r="C44" s="40"/>
      <c r="D44" s="41"/>
      <c r="E44" s="41"/>
      <c r="F44" s="29"/>
    </row>
    <row r="45" spans="2:9">
      <c r="B45" s="21"/>
      <c r="C45" s="40"/>
      <c r="D45" s="41"/>
      <c r="E45" s="41"/>
      <c r="F45" s="29"/>
    </row>
    <row r="46" spans="2:9" ht="12" customHeight="1">
      <c r="B46" s="21"/>
      <c r="C46" s="20"/>
      <c r="D46" s="20"/>
      <c r="E46" s="20"/>
      <c r="H46" s="29"/>
    </row>
    <row r="47" spans="2:9">
      <c r="B47" s="21"/>
      <c r="C47" s="20"/>
      <c r="D47" s="20"/>
      <c r="E47" s="20"/>
    </row>
    <row r="48" spans="2:9" ht="12">
      <c r="B48" s="19" t="s">
        <v>75</v>
      </c>
      <c r="C48" s="42"/>
      <c r="D48" s="20"/>
      <c r="E48" s="20"/>
    </row>
    <row r="50" spans="2:5">
      <c r="B50" s="22" t="s">
        <v>76</v>
      </c>
      <c r="C50" s="23" t="s">
        <v>77</v>
      </c>
      <c r="D50" s="23" t="s">
        <v>78</v>
      </c>
      <c r="E50" s="23" t="s">
        <v>79</v>
      </c>
    </row>
    <row r="51" spans="2:5">
      <c r="B51" s="43" t="s">
        <v>80</v>
      </c>
      <c r="C51" s="44"/>
      <c r="D51" s="26"/>
      <c r="E51" s="26"/>
    </row>
    <row r="52" spans="2:5">
      <c r="B52" s="43"/>
      <c r="C52" s="26"/>
      <c r="D52" s="26"/>
      <c r="E52" s="26"/>
    </row>
    <row r="53" spans="2:5" ht="14.25" customHeight="1">
      <c r="B53" s="43" t="s">
        <v>81</v>
      </c>
      <c r="C53" s="26"/>
      <c r="D53" s="26"/>
      <c r="E53" s="26"/>
    </row>
    <row r="54" spans="2:5" ht="14.25" customHeight="1">
      <c r="B54" s="43"/>
      <c r="C54" s="26"/>
      <c r="D54" s="26"/>
      <c r="E54" s="26"/>
    </row>
    <row r="55" spans="2:5" ht="14.25" customHeight="1">
      <c r="B55" s="45"/>
      <c r="C55" s="46"/>
      <c r="D55" s="46"/>
      <c r="E55" s="46"/>
    </row>
    <row r="56" spans="2:5" ht="14.25" customHeight="1">
      <c r="C56" s="23">
        <f>SUM(C51:C55)</f>
        <v>0</v>
      </c>
      <c r="D56" s="23">
        <f>SUM(D51:D55)</f>
        <v>0</v>
      </c>
      <c r="E56" s="23">
        <f>SUM(E51:E55)</f>
        <v>0</v>
      </c>
    </row>
    <row r="57" spans="2:5" ht="12.75" customHeight="1">
      <c r="C57" s="47"/>
      <c r="D57" s="47"/>
      <c r="E57" s="47"/>
    </row>
    <row r="58" spans="2:5" ht="14.25" customHeight="1"/>
    <row r="59" spans="2:5" ht="14.25" customHeight="1"/>
    <row r="60" spans="2:5" ht="14.25" customHeight="1"/>
    <row r="61" spans="2:5" ht="14.25" customHeight="1"/>
    <row r="62" spans="2:5" ht="14.25" customHeight="1"/>
    <row r="63" spans="2:5" ht="14.25" customHeight="1"/>
    <row r="64" spans="2:5" ht="14.25" customHeight="1"/>
    <row r="65" spans="2:6" ht="14.25" customHeight="1"/>
    <row r="66" spans="2:6" ht="14.25" customHeight="1"/>
    <row r="67" spans="2:6" ht="14.25" customHeight="1"/>
    <row r="68" spans="2:6" ht="14.25" customHeight="1"/>
    <row r="69" spans="2:6">
      <c r="B69" s="22" t="s">
        <v>82</v>
      </c>
      <c r="C69" s="23" t="s">
        <v>77</v>
      </c>
      <c r="D69" s="23" t="s">
        <v>83</v>
      </c>
      <c r="E69" s="23" t="s">
        <v>84</v>
      </c>
      <c r="F69" s="23" t="s">
        <v>85</v>
      </c>
    </row>
    <row r="70" spans="2:6" ht="14.25" customHeight="1">
      <c r="B70" s="43" t="s">
        <v>86</v>
      </c>
      <c r="C70" s="44"/>
      <c r="D70" s="26"/>
      <c r="E70" s="26"/>
      <c r="F70" s="26"/>
    </row>
    <row r="71" spans="2:6" ht="14.25" customHeight="1">
      <c r="B71" s="43"/>
      <c r="C71" s="26"/>
      <c r="D71" s="26"/>
      <c r="E71" s="26"/>
      <c r="F71" s="26"/>
    </row>
    <row r="72" spans="2:6" ht="14.25" customHeight="1">
      <c r="B72" s="43" t="s">
        <v>87</v>
      </c>
      <c r="C72" s="26"/>
      <c r="D72" s="26"/>
      <c r="E72" s="26"/>
      <c r="F72" s="26"/>
    </row>
    <row r="73" spans="2:6" ht="14.25" customHeight="1">
      <c r="B73" s="45"/>
      <c r="C73" s="46"/>
      <c r="D73" s="46"/>
      <c r="E73" s="46"/>
      <c r="F73" s="46"/>
    </row>
    <row r="74" spans="2:6" ht="14.25" customHeight="1">
      <c r="C74" s="23">
        <f>SUM(C69:C73)</f>
        <v>0</v>
      </c>
      <c r="D74" s="23">
        <f>SUM(D69:D73)</f>
        <v>0</v>
      </c>
      <c r="E74" s="23">
        <f>SUM(E69:E73)</f>
        <v>0</v>
      </c>
      <c r="F74" s="23">
        <f>SUM(F69:F73)</f>
        <v>0</v>
      </c>
    </row>
    <row r="75" spans="2:6" ht="14.25" customHeight="1"/>
    <row r="76" spans="2:6" ht="14.25" customHeight="1"/>
    <row r="77" spans="2:6" ht="14.25" customHeight="1">
      <c r="B77" s="19" t="s">
        <v>88</v>
      </c>
    </row>
    <row r="78" spans="2:6" ht="14.25" customHeight="1">
      <c r="B78" s="48"/>
    </row>
    <row r="79" spans="2:6">
      <c r="B79" s="22" t="s">
        <v>89</v>
      </c>
      <c r="C79" s="23" t="s">
        <v>77</v>
      </c>
      <c r="D79" s="23" t="s">
        <v>90</v>
      </c>
    </row>
    <row r="80" spans="2:6" ht="14.25" customHeight="1">
      <c r="B80" s="24" t="s">
        <v>91</v>
      </c>
      <c r="C80" s="44"/>
      <c r="D80" s="44">
        <v>0</v>
      </c>
    </row>
    <row r="81" spans="2:7" ht="14.25" customHeight="1">
      <c r="B81" s="43"/>
      <c r="C81" s="26"/>
      <c r="D81" s="26">
        <v>0</v>
      </c>
    </row>
    <row r="82" spans="2:7" ht="14.25" customHeight="1">
      <c r="B82" s="43" t="s">
        <v>92</v>
      </c>
      <c r="C82" s="26"/>
      <c r="D82" s="26"/>
    </row>
    <row r="83" spans="2:7" ht="14.25" customHeight="1">
      <c r="B83" s="45"/>
      <c r="C83" s="46"/>
      <c r="D83" s="46">
        <v>0</v>
      </c>
    </row>
    <row r="84" spans="2:7" ht="14.25" customHeight="1">
      <c r="B84" s="49"/>
      <c r="C84" s="23">
        <f>SUM(C79:C83)</f>
        <v>0</v>
      </c>
      <c r="D84" s="23"/>
    </row>
    <row r="85" spans="2:7" ht="14.25" customHeight="1">
      <c r="B85" s="49"/>
      <c r="C85" s="47"/>
      <c r="D85" s="47"/>
    </row>
    <row r="86" spans="2:7" ht="14.25" customHeight="1">
      <c r="B86" s="49"/>
      <c r="C86" s="47"/>
      <c r="D86" s="47"/>
    </row>
    <row r="87" spans="2:7" ht="14.25" customHeight="1">
      <c r="B87" s="49"/>
      <c r="C87" s="47"/>
      <c r="D87" s="47"/>
    </row>
    <row r="88" spans="2:7" ht="14.25" customHeight="1">
      <c r="B88" s="49"/>
      <c r="C88" s="47"/>
      <c r="D88" s="47"/>
    </row>
    <row r="89" spans="2:7" ht="14.25" customHeight="1">
      <c r="B89" s="49"/>
      <c r="C89" s="50"/>
      <c r="D89" s="50"/>
    </row>
    <row r="90" spans="2:7" ht="14.25" customHeight="1"/>
    <row r="91" spans="2:7" ht="14.25" customHeight="1">
      <c r="B91" s="19" t="s">
        <v>93</v>
      </c>
    </row>
    <row r="92" spans="2:7" ht="14.25" customHeight="1">
      <c r="B92" s="48"/>
    </row>
    <row r="93" spans="2:7">
      <c r="B93" s="51" t="s">
        <v>94</v>
      </c>
      <c r="C93" s="23" t="s">
        <v>77</v>
      </c>
      <c r="D93" s="23" t="s">
        <v>12</v>
      </c>
      <c r="E93" s="23" t="s">
        <v>95</v>
      </c>
      <c r="F93" s="52" t="s">
        <v>96</v>
      </c>
      <c r="G93" s="39" t="s">
        <v>97</v>
      </c>
    </row>
    <row r="94" spans="2:7" ht="14.25" customHeight="1">
      <c r="B94" s="53" t="s">
        <v>98</v>
      </c>
      <c r="C94" s="44"/>
      <c r="D94" s="26">
        <v>0</v>
      </c>
      <c r="E94" s="26">
        <v>0</v>
      </c>
      <c r="F94" s="26">
        <v>0</v>
      </c>
      <c r="G94" s="25">
        <v>0</v>
      </c>
    </row>
    <row r="95" spans="2:7" ht="14.25" customHeight="1">
      <c r="B95" s="53"/>
      <c r="C95" s="26"/>
      <c r="D95" s="26">
        <v>0</v>
      </c>
      <c r="E95" s="26">
        <v>0</v>
      </c>
      <c r="F95" s="26">
        <v>0</v>
      </c>
      <c r="G95" s="28">
        <v>0</v>
      </c>
    </row>
    <row r="96" spans="2:7" ht="14.25" customHeight="1">
      <c r="B96" s="53"/>
      <c r="C96" s="26"/>
      <c r="D96" s="26">
        <v>0</v>
      </c>
      <c r="E96" s="26">
        <v>0</v>
      </c>
      <c r="F96" s="26">
        <v>0</v>
      </c>
      <c r="G96" s="28">
        <v>0</v>
      </c>
    </row>
    <row r="97" spans="2:7" ht="14.25" customHeight="1">
      <c r="B97" s="54"/>
      <c r="C97" s="46"/>
      <c r="D97" s="46">
        <v>0</v>
      </c>
      <c r="E97" s="46">
        <v>0</v>
      </c>
      <c r="F97" s="46">
        <v>0</v>
      </c>
      <c r="G97" s="55">
        <v>0</v>
      </c>
    </row>
    <row r="98" spans="2:7" ht="15" customHeight="1">
      <c r="B98" s="49"/>
      <c r="C98" s="23">
        <f>SUM(C93:C97)</f>
        <v>0</v>
      </c>
      <c r="D98" s="56">
        <v>0</v>
      </c>
      <c r="E98" s="57">
        <v>0</v>
      </c>
      <c r="F98" s="58">
        <v>0</v>
      </c>
      <c r="G98" s="59"/>
    </row>
    <row r="99" spans="2:7">
      <c r="B99" s="49"/>
      <c r="C99" s="60"/>
      <c r="D99" s="60"/>
      <c r="E99" s="60"/>
      <c r="F99" s="60"/>
      <c r="G99" s="61"/>
    </row>
    <row r="100" spans="2:7">
      <c r="B100" s="49"/>
      <c r="C100" s="60"/>
      <c r="D100" s="60"/>
      <c r="E100" s="60"/>
      <c r="F100" s="60"/>
      <c r="G100" s="61"/>
    </row>
    <row r="101" spans="2:7">
      <c r="B101" s="49"/>
      <c r="C101" s="60"/>
      <c r="D101" s="60"/>
      <c r="E101" s="60"/>
      <c r="F101" s="60"/>
      <c r="G101" s="61"/>
    </row>
    <row r="102" spans="2:7">
      <c r="B102" s="22" t="s">
        <v>99</v>
      </c>
      <c r="C102" s="23" t="s">
        <v>77</v>
      </c>
      <c r="D102" s="23" t="s">
        <v>12</v>
      </c>
      <c r="E102" s="23" t="s">
        <v>100</v>
      </c>
      <c r="F102" s="60"/>
      <c r="G102" s="61"/>
    </row>
    <row r="103" spans="2:7">
      <c r="B103" s="43" t="s">
        <v>101</v>
      </c>
      <c r="C103" s="26"/>
      <c r="D103" s="62">
        <v>0</v>
      </c>
      <c r="E103" s="44">
        <v>0</v>
      </c>
      <c r="F103" s="60"/>
      <c r="G103" s="61"/>
    </row>
    <row r="104" spans="2:7">
      <c r="B104" s="43"/>
      <c r="C104" s="26"/>
      <c r="D104" s="62">
        <v>0</v>
      </c>
      <c r="E104" s="26">
        <v>0</v>
      </c>
      <c r="F104" s="60"/>
      <c r="G104" s="61"/>
    </row>
    <row r="105" spans="2:7">
      <c r="B105" s="43"/>
      <c r="C105" s="26"/>
      <c r="D105" s="62"/>
      <c r="E105" s="46"/>
      <c r="F105" s="60"/>
      <c r="G105" s="61"/>
    </row>
    <row r="106" spans="2:7" ht="16.5" customHeight="1">
      <c r="B106" s="63"/>
      <c r="C106" s="23">
        <f>SUM(C103:C104)</f>
        <v>0</v>
      </c>
      <c r="D106" s="190"/>
      <c r="E106" s="192"/>
      <c r="F106" s="60"/>
      <c r="G106" s="61"/>
    </row>
    <row r="107" spans="2:7">
      <c r="B107" s="49"/>
      <c r="C107" s="60"/>
      <c r="D107" s="60"/>
      <c r="E107" s="60"/>
      <c r="F107" s="60"/>
      <c r="G107" s="61"/>
    </row>
    <row r="108" spans="2:7">
      <c r="B108" s="49"/>
      <c r="C108" s="60"/>
      <c r="D108" s="60"/>
      <c r="E108" s="60"/>
      <c r="F108" s="60"/>
      <c r="G108" s="61"/>
    </row>
    <row r="109" spans="2:7" ht="12">
      <c r="B109" s="19" t="s">
        <v>102</v>
      </c>
    </row>
    <row r="111" spans="2:7">
      <c r="B111" s="48"/>
    </row>
    <row r="112" spans="2:7">
      <c r="B112" s="22" t="s">
        <v>103</v>
      </c>
      <c r="C112" s="23" t="s">
        <v>104</v>
      </c>
      <c r="D112" s="23" t="s">
        <v>105</v>
      </c>
      <c r="E112" s="23" t="s">
        <v>106</v>
      </c>
      <c r="F112" s="23" t="s">
        <v>107</v>
      </c>
    </row>
    <row r="113" spans="2:6" ht="45">
      <c r="B113" s="24" t="s">
        <v>108</v>
      </c>
      <c r="C113" s="25">
        <f>+[1]ESF!E32</f>
        <v>18129918.630000003</v>
      </c>
      <c r="D113" s="44">
        <f>+[1]ESF!D32</f>
        <v>18364292.390000001</v>
      </c>
      <c r="E113" s="44">
        <f>+D113-C113</f>
        <v>234373.75999999791</v>
      </c>
      <c r="F113" s="64" t="s">
        <v>109</v>
      </c>
    </row>
    <row r="114" spans="2:6">
      <c r="B114" s="43"/>
      <c r="C114" s="26">
        <f>+[1]ESF!E31</f>
        <v>0</v>
      </c>
      <c r="D114" s="26">
        <f>+[1]ESF!D31</f>
        <v>0</v>
      </c>
      <c r="E114" s="26">
        <f>+D114-C114</f>
        <v>0</v>
      </c>
      <c r="F114" s="64" t="s">
        <v>110</v>
      </c>
    </row>
    <row r="115" spans="2:6" ht="22.5">
      <c r="B115" s="43"/>
      <c r="C115" s="26"/>
      <c r="D115" s="26"/>
      <c r="E115" s="26"/>
      <c r="F115" s="64" t="s">
        <v>111</v>
      </c>
    </row>
    <row r="116" spans="2:6" ht="22.5">
      <c r="B116" s="43"/>
      <c r="C116" s="26"/>
      <c r="D116" s="26"/>
      <c r="E116" s="26"/>
      <c r="F116" s="64" t="s">
        <v>112</v>
      </c>
    </row>
    <row r="117" spans="2:6">
      <c r="B117" s="45"/>
      <c r="C117" s="46"/>
      <c r="D117" s="46"/>
      <c r="E117" s="46"/>
      <c r="F117" s="46">
        <v>0</v>
      </c>
    </row>
    <row r="118" spans="2:6" ht="18" customHeight="1">
      <c r="C118" s="39">
        <f>+C113</f>
        <v>18129918.630000003</v>
      </c>
      <c r="D118" s="39">
        <f>+D113</f>
        <v>18364292.390000001</v>
      </c>
      <c r="E118" s="39">
        <f>SUM(E114:E117)</f>
        <v>0</v>
      </c>
      <c r="F118" s="65"/>
    </row>
    <row r="138" spans="2:6">
      <c r="B138" s="22" t="s">
        <v>113</v>
      </c>
      <c r="C138" s="23" t="s">
        <v>104</v>
      </c>
      <c r="D138" s="23" t="s">
        <v>105</v>
      </c>
      <c r="E138" s="23" t="s">
        <v>106</v>
      </c>
      <c r="F138" s="23" t="s">
        <v>107</v>
      </c>
    </row>
    <row r="139" spans="2:6">
      <c r="B139" s="24" t="s">
        <v>114</v>
      </c>
      <c r="C139" s="44"/>
      <c r="D139" s="44"/>
      <c r="E139" s="44"/>
      <c r="F139" s="44"/>
    </row>
    <row r="140" spans="2:6">
      <c r="B140" s="43"/>
      <c r="C140" s="26"/>
      <c r="D140" s="26"/>
      <c r="E140" s="26"/>
      <c r="F140" s="26"/>
    </row>
    <row r="141" spans="2:6">
      <c r="B141" s="43" t="s">
        <v>115</v>
      </c>
      <c r="C141" s="26"/>
      <c r="D141" s="26"/>
      <c r="E141" s="26"/>
      <c r="F141" s="26"/>
    </row>
    <row r="142" spans="2:6">
      <c r="B142" s="43"/>
      <c r="C142" s="26"/>
      <c r="D142" s="26"/>
      <c r="E142" s="26"/>
      <c r="F142" s="26"/>
    </row>
    <row r="143" spans="2:6">
      <c r="B143" s="43" t="s">
        <v>116</v>
      </c>
      <c r="C143" s="26"/>
      <c r="D143" s="26"/>
      <c r="E143" s="26"/>
      <c r="F143" s="26"/>
    </row>
    <row r="144" spans="2:6">
      <c r="B144" s="45"/>
      <c r="C144" s="46"/>
      <c r="D144" s="46"/>
      <c r="E144" s="46"/>
      <c r="F144" s="46"/>
    </row>
    <row r="145" spans="2:6" ht="16.5" customHeight="1">
      <c r="C145" s="23">
        <f>SUM(C143:C144)</f>
        <v>0</v>
      </c>
      <c r="D145" s="23">
        <f>SUM(D143:D144)</f>
        <v>0</v>
      </c>
      <c r="E145" s="23">
        <f>SUM(E143:E144)</f>
        <v>0</v>
      </c>
      <c r="F145" s="65"/>
    </row>
    <row r="149" spans="2:6" ht="27" customHeight="1">
      <c r="B149" s="22" t="s">
        <v>117</v>
      </c>
      <c r="C149" s="23" t="s">
        <v>77</v>
      </c>
    </row>
    <row r="150" spans="2:6">
      <c r="B150" s="24" t="s">
        <v>118</v>
      </c>
      <c r="C150" s="44"/>
    </row>
    <row r="151" spans="2:6">
      <c r="B151" s="43"/>
      <c r="C151" s="26"/>
    </row>
    <row r="152" spans="2:6">
      <c r="B152" s="45"/>
      <c r="C152" s="46"/>
    </row>
    <row r="153" spans="2:6" ht="15" customHeight="1">
      <c r="C153" s="23">
        <f>SUM(C151:C152)</f>
        <v>0</v>
      </c>
    </row>
    <row r="158" spans="2:6">
      <c r="B158" s="66" t="s">
        <v>119</v>
      </c>
      <c r="C158" s="67" t="s">
        <v>77</v>
      </c>
      <c r="D158" s="68" t="s">
        <v>120</v>
      </c>
    </row>
    <row r="159" spans="2:6">
      <c r="B159" s="69"/>
      <c r="C159" s="44"/>
      <c r="D159" s="70"/>
    </row>
    <row r="160" spans="2:6">
      <c r="B160" s="71"/>
      <c r="C160" s="72"/>
      <c r="D160" s="73"/>
    </row>
    <row r="161" spans="2:10">
      <c r="B161" s="74"/>
      <c r="C161" s="75"/>
      <c r="D161" s="75"/>
    </row>
    <row r="162" spans="2:10">
      <c r="B162" s="74"/>
      <c r="C162" s="75"/>
      <c r="D162" s="75"/>
    </row>
    <row r="163" spans="2:10">
      <c r="B163" s="76"/>
      <c r="C163" s="77"/>
      <c r="D163" s="77"/>
    </row>
    <row r="164" spans="2:10" ht="14.25" customHeight="1">
      <c r="C164" s="23">
        <f>SUM(C162:C163)</f>
        <v>0</v>
      </c>
      <c r="D164" s="23"/>
    </row>
    <row r="167" spans="2:10" s="12" customFormat="1" ht="12.75">
      <c r="B167" s="78" t="s">
        <v>121</v>
      </c>
      <c r="C167" s="1"/>
      <c r="D167" s="1"/>
      <c r="E167" s="1"/>
      <c r="F167" s="1"/>
      <c r="H167" s="1"/>
      <c r="I167" s="1"/>
      <c r="J167" s="1"/>
    </row>
    <row r="169" spans="2:10" s="12" customFormat="1">
      <c r="B169" s="66" t="s">
        <v>122</v>
      </c>
      <c r="C169" s="67" t="s">
        <v>77</v>
      </c>
      <c r="D169" s="23" t="s">
        <v>83</v>
      </c>
      <c r="E169" s="23" t="s">
        <v>84</v>
      </c>
      <c r="F169" s="23" t="s">
        <v>85</v>
      </c>
      <c r="H169" s="1"/>
      <c r="I169" s="1"/>
      <c r="J169" s="1"/>
    </row>
    <row r="170" spans="2:10" s="12" customFormat="1">
      <c r="B170" s="24" t="s">
        <v>123</v>
      </c>
      <c r="C170" s="25"/>
      <c r="D170" s="25"/>
      <c r="E170" s="25"/>
      <c r="F170" s="25"/>
      <c r="H170" s="1"/>
      <c r="I170" s="1"/>
      <c r="J170" s="1"/>
    </row>
    <row r="171" spans="2:10" s="12" customFormat="1">
      <c r="B171" s="79" t="s">
        <v>124</v>
      </c>
      <c r="C171" s="25">
        <v>325689.91000000003</v>
      </c>
      <c r="D171" s="25"/>
      <c r="E171" s="25"/>
      <c r="F171" s="25"/>
      <c r="H171" s="1"/>
      <c r="I171" s="1"/>
      <c r="J171" s="1"/>
    </row>
    <row r="172" spans="2:10" s="12" customFormat="1">
      <c r="B172" s="80" t="s">
        <v>125</v>
      </c>
      <c r="C172" s="81">
        <v>5542.82</v>
      </c>
      <c r="D172" s="81"/>
      <c r="E172" s="81"/>
      <c r="F172" s="81"/>
      <c r="H172" s="1"/>
      <c r="I172" s="1"/>
      <c r="J172" s="1"/>
    </row>
    <row r="173" spans="2:10" s="12" customFormat="1">
      <c r="B173" s="80" t="s">
        <v>126</v>
      </c>
      <c r="C173" s="81">
        <v>4398.34</v>
      </c>
      <c r="D173" s="81"/>
      <c r="E173" s="81"/>
      <c r="F173" s="81"/>
      <c r="H173" s="1"/>
      <c r="I173" s="1"/>
      <c r="J173" s="1"/>
    </row>
    <row r="174" spans="2:10" s="12" customFormat="1">
      <c r="B174" s="80" t="s">
        <v>127</v>
      </c>
      <c r="C174" s="81">
        <v>43002.389999999992</v>
      </c>
      <c r="D174" s="81"/>
      <c r="E174" s="81"/>
      <c r="F174" s="81"/>
      <c r="H174" s="1"/>
      <c r="I174" s="1"/>
      <c r="J174" s="1"/>
    </row>
    <row r="175" spans="2:10" s="12" customFormat="1">
      <c r="B175" s="80" t="s">
        <v>128</v>
      </c>
      <c r="C175" s="81">
        <v>51474.369999999988</v>
      </c>
      <c r="D175" s="81"/>
      <c r="E175" s="81"/>
      <c r="F175" s="81"/>
      <c r="H175" s="1"/>
      <c r="I175" s="1"/>
      <c r="J175" s="1"/>
    </row>
    <row r="176" spans="2:10" s="12" customFormat="1">
      <c r="B176" s="80" t="s">
        <v>129</v>
      </c>
      <c r="C176" s="81">
        <v>609282.96000000008</v>
      </c>
      <c r="D176" s="81"/>
      <c r="E176" s="81"/>
      <c r="F176" s="81"/>
      <c r="H176" s="1"/>
      <c r="I176" s="1"/>
      <c r="J176" s="1"/>
    </row>
    <row r="177" spans="2:10" s="12" customFormat="1" ht="16.5" customHeight="1">
      <c r="B177" s="1"/>
      <c r="C177" s="39">
        <f>SUM(C170:C176)</f>
        <v>1039390.7900000002</v>
      </c>
      <c r="D177" s="39"/>
      <c r="E177" s="39"/>
      <c r="F177" s="39"/>
      <c r="H177" s="1"/>
      <c r="I177" s="1"/>
      <c r="J177" s="1"/>
    </row>
    <row r="184" spans="2:10" s="12" customFormat="1">
      <c r="B184" s="66" t="s">
        <v>130</v>
      </c>
      <c r="C184" s="67" t="s">
        <v>77</v>
      </c>
      <c r="D184" s="23" t="s">
        <v>131</v>
      </c>
      <c r="E184" s="23" t="s">
        <v>120</v>
      </c>
      <c r="F184" s="1"/>
      <c r="H184" s="1"/>
      <c r="I184" s="1"/>
      <c r="J184" s="1"/>
    </row>
    <row r="185" spans="2:10" s="12" customFormat="1">
      <c r="B185" s="82" t="s">
        <v>132</v>
      </c>
      <c r="C185" s="44"/>
      <c r="D185" s="83"/>
      <c r="E185" s="84"/>
      <c r="F185" s="1"/>
      <c r="H185" s="1"/>
      <c r="I185" s="1"/>
      <c r="J185" s="1"/>
    </row>
    <row r="186" spans="2:10" s="12" customFormat="1">
      <c r="B186" s="85"/>
      <c r="C186" s="86"/>
      <c r="D186" s="87"/>
      <c r="E186" s="88"/>
      <c r="F186" s="1"/>
      <c r="H186" s="1"/>
      <c r="I186" s="1"/>
      <c r="J186" s="1"/>
    </row>
    <row r="187" spans="2:10" s="12" customFormat="1">
      <c r="B187" s="89"/>
      <c r="C187" s="90"/>
      <c r="D187" s="91"/>
      <c r="E187" s="92"/>
      <c r="F187" s="1"/>
      <c r="H187" s="1"/>
      <c r="I187" s="1"/>
      <c r="J187" s="1"/>
    </row>
    <row r="188" spans="2:10" s="12" customFormat="1" ht="16.5" customHeight="1">
      <c r="B188" s="1"/>
      <c r="C188" s="23"/>
      <c r="D188" s="196"/>
      <c r="E188" s="197"/>
      <c r="F188" s="1"/>
      <c r="H188" s="1"/>
      <c r="I188" s="1"/>
      <c r="J188" s="1"/>
    </row>
    <row r="195" spans="2:10" s="12" customFormat="1" ht="27.75" customHeight="1">
      <c r="B195" s="66" t="s">
        <v>133</v>
      </c>
      <c r="C195" s="67" t="s">
        <v>77</v>
      </c>
      <c r="D195" s="23" t="s">
        <v>131</v>
      </c>
      <c r="E195" s="23" t="s">
        <v>120</v>
      </c>
      <c r="F195" s="1"/>
      <c r="H195" s="1"/>
      <c r="I195" s="1"/>
      <c r="J195" s="1"/>
    </row>
    <row r="196" spans="2:10" s="12" customFormat="1">
      <c r="B196" s="82" t="s">
        <v>134</v>
      </c>
      <c r="C196" s="44"/>
      <c r="D196" s="93"/>
      <c r="E196" s="94"/>
      <c r="F196" s="1"/>
      <c r="H196" s="1"/>
      <c r="I196" s="1"/>
      <c r="J196" s="1"/>
    </row>
    <row r="197" spans="2:10" s="12" customFormat="1">
      <c r="B197" s="85"/>
      <c r="C197" s="86"/>
      <c r="D197" s="87"/>
      <c r="E197" s="88"/>
      <c r="F197" s="1"/>
      <c r="H197" s="1"/>
      <c r="I197" s="1"/>
      <c r="J197" s="1"/>
    </row>
    <row r="198" spans="2:10" s="12" customFormat="1">
      <c r="B198" s="95"/>
      <c r="C198" s="96"/>
      <c r="D198" s="97"/>
      <c r="E198" s="98"/>
      <c r="F198" s="1"/>
      <c r="H198" s="1"/>
      <c r="I198" s="1"/>
      <c r="J198" s="1"/>
    </row>
    <row r="199" spans="2:10" ht="15" customHeight="1">
      <c r="C199" s="23"/>
      <c r="D199" s="196"/>
      <c r="E199" s="197"/>
    </row>
    <row r="209" spans="2:5">
      <c r="B209" s="66" t="s">
        <v>135</v>
      </c>
      <c r="C209" s="67" t="s">
        <v>77</v>
      </c>
      <c r="D209" s="23" t="s">
        <v>131</v>
      </c>
      <c r="E209" s="23" t="s">
        <v>120</v>
      </c>
    </row>
    <row r="210" spans="2:5">
      <c r="B210" s="82" t="s">
        <v>136</v>
      </c>
      <c r="C210" s="44"/>
      <c r="D210" s="93"/>
      <c r="E210" s="94"/>
    </row>
    <row r="211" spans="2:5">
      <c r="B211" s="85"/>
      <c r="C211" s="86"/>
      <c r="D211" s="87"/>
      <c r="E211" s="88"/>
    </row>
    <row r="212" spans="2:5">
      <c r="B212" s="95"/>
      <c r="C212" s="96"/>
      <c r="D212" s="97"/>
      <c r="E212" s="98"/>
    </row>
    <row r="213" spans="2:5" ht="16.5" customHeight="1">
      <c r="C213" s="23"/>
      <c r="D213" s="196"/>
      <c r="E213" s="197"/>
    </row>
    <row r="217" spans="2:5">
      <c r="B217" s="66" t="s">
        <v>137</v>
      </c>
      <c r="C217" s="67" t="s">
        <v>77</v>
      </c>
      <c r="D217" s="99" t="s">
        <v>131</v>
      </c>
      <c r="E217" s="99" t="s">
        <v>95</v>
      </c>
    </row>
    <row r="218" spans="2:5" ht="15">
      <c r="B218" s="82" t="s">
        <v>138</v>
      </c>
      <c r="C218" s="44"/>
      <c r="D218" s="100">
        <v>0</v>
      </c>
      <c r="E218" s="100">
        <v>0</v>
      </c>
    </row>
    <row r="219" spans="2:5" ht="15">
      <c r="B219" s="101"/>
      <c r="C219" s="102"/>
      <c r="D219" s="102">
        <v>0</v>
      </c>
      <c r="E219" s="102">
        <v>0</v>
      </c>
    </row>
    <row r="220" spans="2:5" ht="12.75">
      <c r="B220" s="103"/>
      <c r="C220" s="104"/>
      <c r="D220" s="104">
        <v>0</v>
      </c>
      <c r="E220" s="104">
        <v>0</v>
      </c>
    </row>
    <row r="221" spans="2:5" ht="18.75" customHeight="1">
      <c r="C221" s="23"/>
      <c r="D221" s="196"/>
      <c r="E221" s="197"/>
    </row>
    <row r="226" spans="2:10" s="12" customFormat="1" ht="12.75">
      <c r="B226" s="13" t="s">
        <v>139</v>
      </c>
      <c r="C226" s="1"/>
      <c r="D226" s="1"/>
      <c r="E226" s="1"/>
      <c r="F226" s="1"/>
      <c r="H226" s="1"/>
      <c r="I226" s="1"/>
      <c r="J226" s="1"/>
    </row>
    <row r="227" spans="2:10" s="12" customFormat="1" ht="12.75">
      <c r="B227" s="13"/>
      <c r="C227" s="1"/>
      <c r="D227" s="1"/>
      <c r="E227" s="1"/>
      <c r="F227" s="1"/>
      <c r="H227" s="1"/>
      <c r="I227" s="1"/>
      <c r="J227" s="1"/>
    </row>
    <row r="228" spans="2:10" s="12" customFormat="1" ht="12.75">
      <c r="B228" s="105" t="s">
        <v>140</v>
      </c>
      <c r="C228" s="1"/>
      <c r="D228" s="1"/>
      <c r="E228" s="1"/>
      <c r="F228" s="1"/>
      <c r="H228" s="1"/>
      <c r="I228" s="1"/>
      <c r="J228" s="1"/>
    </row>
    <row r="230" spans="2:10" s="12" customFormat="1">
      <c r="B230" s="106" t="s">
        <v>141</v>
      </c>
      <c r="C230" s="107" t="s">
        <v>77</v>
      </c>
      <c r="D230" s="108" t="s">
        <v>142</v>
      </c>
      <c r="E230" s="108" t="s">
        <v>95</v>
      </c>
      <c r="F230" s="1"/>
      <c r="H230" s="1"/>
      <c r="I230" s="1"/>
      <c r="J230" s="1"/>
    </row>
    <row r="231" spans="2:10" s="12" customFormat="1">
      <c r="B231" s="109" t="s">
        <v>143</v>
      </c>
      <c r="C231" s="26">
        <f>+[1]EA!D17</f>
        <v>0</v>
      </c>
      <c r="D231" s="26"/>
      <c r="E231" s="26"/>
      <c r="F231" s="1"/>
      <c r="H231" s="1"/>
      <c r="I231" s="1"/>
      <c r="J231" s="1"/>
    </row>
    <row r="232" spans="2:10" s="12" customFormat="1">
      <c r="B232" s="109"/>
      <c r="C232" s="26">
        <v>67911095.329999998</v>
      </c>
      <c r="D232" s="1"/>
      <c r="E232" s="26" t="s">
        <v>144</v>
      </c>
      <c r="F232" s="1"/>
      <c r="H232" s="1"/>
      <c r="I232" s="1"/>
      <c r="J232" s="1"/>
    </row>
    <row r="233" spans="2:10" s="12" customFormat="1">
      <c r="B233" s="109"/>
      <c r="C233" s="26">
        <f>166819820+43178600+9964290</f>
        <v>219962710</v>
      </c>
      <c r="D233" s="1"/>
      <c r="E233" s="26" t="s">
        <v>145</v>
      </c>
      <c r="F233" s="1"/>
      <c r="H233" s="1"/>
      <c r="I233" s="1"/>
      <c r="J233" s="1"/>
    </row>
    <row r="234" spans="2:10" s="12" customFormat="1">
      <c r="B234" s="110"/>
      <c r="C234" s="46"/>
      <c r="D234" s="46"/>
      <c r="E234" s="46"/>
      <c r="F234" s="1"/>
      <c r="H234" s="1"/>
      <c r="I234" s="1"/>
      <c r="J234" s="1"/>
    </row>
    <row r="235" spans="2:10" s="12" customFormat="1" ht="15.75" customHeight="1">
      <c r="B235" s="1"/>
      <c r="C235" s="111">
        <f>+C232+C233</f>
        <v>287873805.32999998</v>
      </c>
      <c r="D235" s="196"/>
      <c r="E235" s="197"/>
      <c r="F235" s="1"/>
      <c r="H235" s="1"/>
      <c r="I235" s="1"/>
      <c r="J235" s="1"/>
    </row>
    <row r="236" spans="2:10" s="12" customFormat="1" ht="15.75" customHeight="1">
      <c r="B236" s="1"/>
      <c r="C236" s="29"/>
      <c r="E236" s="1"/>
      <c r="F236" s="29"/>
      <c r="H236" s="1"/>
      <c r="I236" s="1"/>
      <c r="J236" s="1"/>
    </row>
    <row r="237" spans="2:10">
      <c r="C237" s="112"/>
      <c r="D237" s="12"/>
    </row>
    <row r="238" spans="2:10">
      <c r="D238" s="12"/>
    </row>
    <row r="239" spans="2:10">
      <c r="D239" s="12"/>
      <c r="E239" s="112"/>
      <c r="F239" s="112"/>
    </row>
    <row r="240" spans="2:10" ht="12">
      <c r="B240" s="113"/>
    </row>
    <row r="241" spans="2:10" s="12" customFormat="1">
      <c r="B241" s="114" t="s">
        <v>146</v>
      </c>
      <c r="C241" s="115" t="s">
        <v>77</v>
      </c>
      <c r="D241" s="23" t="s">
        <v>142</v>
      </c>
      <c r="E241" s="23" t="s">
        <v>95</v>
      </c>
      <c r="F241" s="1"/>
      <c r="H241" s="1"/>
      <c r="I241" s="1"/>
      <c r="J241" s="1"/>
    </row>
    <row r="242" spans="2:10" s="12" customFormat="1">
      <c r="B242" s="24" t="s">
        <v>147</v>
      </c>
      <c r="C242" s="44">
        <f>+[1]EA!D26</f>
        <v>8549328.8900000006</v>
      </c>
      <c r="D242" s="44" t="s">
        <v>148</v>
      </c>
      <c r="E242" s="44"/>
      <c r="F242" s="116"/>
      <c r="H242" s="1"/>
      <c r="I242" s="1"/>
      <c r="J242" s="1"/>
    </row>
    <row r="243" spans="2:10">
      <c r="B243" s="45"/>
      <c r="C243" s="46"/>
      <c r="D243" s="46"/>
      <c r="E243" s="46"/>
    </row>
    <row r="244" spans="2:10" ht="16.5" customHeight="1">
      <c r="C244" s="39">
        <f>SUM(C242:C243)</f>
        <v>8549328.8900000006</v>
      </c>
      <c r="D244" s="196"/>
      <c r="E244" s="197"/>
    </row>
    <row r="247" spans="2:10" ht="12.75">
      <c r="B247" s="78" t="s">
        <v>149</v>
      </c>
    </row>
    <row r="249" spans="2:10">
      <c r="B249" s="114" t="s">
        <v>150</v>
      </c>
      <c r="C249" s="115" t="s">
        <v>77</v>
      </c>
      <c r="D249" s="23" t="s">
        <v>151</v>
      </c>
      <c r="E249" s="23" t="s">
        <v>152</v>
      </c>
    </row>
    <row r="250" spans="2:10">
      <c r="B250" s="24" t="s">
        <v>153</v>
      </c>
      <c r="C250" s="44">
        <f>+[1]EA!I12</f>
        <v>2430529.2800000003</v>
      </c>
      <c r="D250" s="44" t="s">
        <v>154</v>
      </c>
      <c r="E250" s="44">
        <f>+[1]EA!H12</f>
        <v>0</v>
      </c>
    </row>
    <row r="251" spans="2:10">
      <c r="B251" s="43" t="s">
        <v>155</v>
      </c>
      <c r="C251" s="26">
        <f>+[1]EA!I13</f>
        <v>902135.68</v>
      </c>
      <c r="D251" s="26" t="str">
        <f>+[1]EA!G13</f>
        <v>Materiales y Suministros</v>
      </c>
      <c r="E251" s="26">
        <f>+[1]EA!H13</f>
        <v>0</v>
      </c>
    </row>
    <row r="252" spans="2:10">
      <c r="B252" s="43" t="s">
        <v>156</v>
      </c>
      <c r="C252" s="26">
        <f>+[1]EA!I14</f>
        <v>28612934.859999999</v>
      </c>
      <c r="D252" s="26" t="str">
        <f>+[1]EA!G14</f>
        <v>Servicios Generales</v>
      </c>
      <c r="E252" s="26">
        <f>+[1]EA!H14</f>
        <v>0</v>
      </c>
    </row>
    <row r="253" spans="2:10">
      <c r="B253" s="45"/>
      <c r="C253" s="46"/>
      <c r="D253" s="46"/>
      <c r="E253" s="46">
        <v>0</v>
      </c>
    </row>
    <row r="254" spans="2:10" ht="15.75" customHeight="1">
      <c r="C254" s="39">
        <f>SUM(C250:C253)</f>
        <v>31945599.82</v>
      </c>
      <c r="D254" s="23"/>
      <c r="E254" s="23"/>
    </row>
    <row r="255" spans="2:10" ht="18" customHeight="1"/>
    <row r="256" spans="2:10" ht="18" customHeight="1"/>
    <row r="257" spans="2:3" ht="18" customHeight="1"/>
    <row r="258" spans="2:3" ht="18" customHeight="1"/>
    <row r="259" spans="2:3" ht="18" customHeight="1"/>
    <row r="260" spans="2:3" ht="18" customHeight="1"/>
    <row r="261" spans="2:3" ht="18" customHeight="1"/>
    <row r="262" spans="2:3" ht="18" customHeight="1"/>
    <row r="263" spans="2:3" ht="18" customHeight="1"/>
    <row r="264" spans="2:3" ht="18" customHeight="1"/>
    <row r="265" spans="2:3" ht="18" customHeight="1"/>
    <row r="266" spans="2:3" ht="18" customHeight="1"/>
    <row r="267" spans="2:3" ht="18" customHeight="1"/>
    <row r="268" spans="2:3" ht="18" customHeight="1"/>
    <row r="269" spans="2:3" ht="18" customHeight="1"/>
    <row r="270" spans="2:3" ht="18" customHeight="1"/>
    <row r="272" spans="2:3" ht="22.5">
      <c r="B272" s="114" t="s">
        <v>157</v>
      </c>
      <c r="C272" s="115" t="s">
        <v>77</v>
      </c>
    </row>
    <row r="273" spans="1:11" ht="11.25" customHeight="1">
      <c r="B273" s="24" t="s">
        <v>158</v>
      </c>
      <c r="C273" s="44">
        <f>+[1]EA!I19</f>
        <v>200387900.44</v>
      </c>
    </row>
    <row r="274" spans="1:11">
      <c r="B274" s="45"/>
      <c r="C274" s="46"/>
    </row>
    <row r="275" spans="1:11">
      <c r="C275" s="39">
        <f>SUM(C273:C274)</f>
        <v>200387900.44</v>
      </c>
    </row>
    <row r="277" spans="1:11">
      <c r="B277" s="114" t="s">
        <v>159</v>
      </c>
      <c r="C277" s="115" t="s">
        <v>77</v>
      </c>
    </row>
    <row r="278" spans="1:11">
      <c r="B278" s="24" t="s">
        <v>160</v>
      </c>
      <c r="C278" s="44">
        <f>+[1]EA!I40</f>
        <v>1128815.1000000001</v>
      </c>
    </row>
    <row r="279" spans="1:11">
      <c r="B279" s="45"/>
      <c r="C279" s="46"/>
    </row>
    <row r="280" spans="1:11">
      <c r="C280" s="39">
        <f>SUM(C278:C279)</f>
        <v>1128815.1000000001</v>
      </c>
    </row>
    <row r="282" spans="1:11" s="35" customFormat="1">
      <c r="A282" s="1"/>
      <c r="B282" s="198"/>
      <c r="C282" s="198"/>
      <c r="D282" s="198"/>
      <c r="E282" s="198"/>
      <c r="F282" s="1"/>
      <c r="G282" s="12"/>
      <c r="H282" s="1"/>
      <c r="I282" s="1"/>
      <c r="J282" s="1"/>
      <c r="K282" s="1"/>
    </row>
    <row r="283" spans="1:11" s="35" customFormat="1">
      <c r="A283" s="1"/>
      <c r="B283" s="117"/>
      <c r="C283" s="117"/>
      <c r="D283" s="117"/>
      <c r="E283" s="117"/>
      <c r="F283" s="1"/>
      <c r="G283" s="12"/>
      <c r="H283" s="1"/>
      <c r="I283" s="1"/>
      <c r="J283" s="1"/>
      <c r="K283" s="1"/>
    </row>
    <row r="284" spans="1:11" s="35" customFormat="1">
      <c r="A284" s="1"/>
      <c r="B284" s="117"/>
      <c r="C284" s="117"/>
      <c r="D284" s="117"/>
      <c r="E284" s="117"/>
      <c r="F284" s="1"/>
      <c r="G284" s="12"/>
      <c r="H284" s="1"/>
      <c r="I284" s="1"/>
      <c r="J284" s="1"/>
      <c r="K284" s="1"/>
    </row>
    <row r="285" spans="1:11" ht="12.75">
      <c r="B285" s="78" t="s">
        <v>161</v>
      </c>
    </row>
    <row r="287" spans="1:11">
      <c r="B287" s="66" t="s">
        <v>162</v>
      </c>
      <c r="C287" s="67" t="s">
        <v>104</v>
      </c>
      <c r="D287" s="99" t="s">
        <v>105</v>
      </c>
      <c r="E287" s="99" t="s">
        <v>163</v>
      </c>
      <c r="F287" s="118" t="s">
        <v>12</v>
      </c>
      <c r="G287" s="119" t="s">
        <v>131</v>
      </c>
    </row>
    <row r="288" spans="1:11" ht="15">
      <c r="B288" s="82" t="s">
        <v>164</v>
      </c>
      <c r="C288" s="44">
        <v>0</v>
      </c>
      <c r="D288" s="44">
        <v>0</v>
      </c>
      <c r="E288" s="44">
        <f>+D288-C288</f>
        <v>0</v>
      </c>
      <c r="F288" s="120">
        <v>0</v>
      </c>
      <c r="G288" s="121">
        <v>0</v>
      </c>
    </row>
    <row r="289" spans="2:7" ht="15">
      <c r="B289" s="53"/>
      <c r="C289" s="102"/>
      <c r="D289" s="102"/>
      <c r="E289" s="102"/>
      <c r="F289" s="102"/>
      <c r="G289" s="122"/>
    </row>
    <row r="290" spans="2:7" ht="15">
      <c r="B290" s="54"/>
      <c r="C290" s="123"/>
      <c r="D290" s="123"/>
      <c r="E290" s="123"/>
      <c r="F290" s="123"/>
      <c r="G290" s="124"/>
    </row>
    <row r="291" spans="2:7" ht="19.5" customHeight="1">
      <c r="C291" s="39">
        <f>SUM(C288:C290)</f>
        <v>0</v>
      </c>
      <c r="D291" s="39">
        <f>SUM(D288:D290)</f>
        <v>0</v>
      </c>
      <c r="E291" s="190"/>
      <c r="F291" s="191"/>
      <c r="G291" s="192"/>
    </row>
    <row r="297" spans="2:7" ht="15">
      <c r="B297" s="18"/>
      <c r="C297" s="18"/>
      <c r="D297" s="18"/>
      <c r="E297" s="18"/>
      <c r="F297" s="18"/>
    </row>
    <row r="298" spans="2:7">
      <c r="B298" s="114" t="s">
        <v>165</v>
      </c>
      <c r="C298" s="115" t="s">
        <v>104</v>
      </c>
      <c r="D298" s="23" t="s">
        <v>105</v>
      </c>
      <c r="E298" s="23" t="s">
        <v>163</v>
      </c>
      <c r="F298" s="125" t="s">
        <v>131</v>
      </c>
    </row>
    <row r="299" spans="2:7" ht="15">
      <c r="B299" s="82" t="s">
        <v>166</v>
      </c>
      <c r="C299" s="44">
        <f>+[2]EVHP!E32</f>
        <v>133589731.33999997</v>
      </c>
      <c r="D299" s="44">
        <f>+[1]EVHP!H51</f>
        <v>154300291.62000006</v>
      </c>
      <c r="E299" s="44">
        <f>D299-C299</f>
        <v>20710560.280000091</v>
      </c>
      <c r="F299" s="100"/>
    </row>
    <row r="300" spans="2:7" ht="15">
      <c r="B300" s="101"/>
      <c r="C300" s="102"/>
      <c r="D300" s="102"/>
      <c r="E300" s="102"/>
      <c r="F300" s="102"/>
    </row>
    <row r="301" spans="2:7" ht="15">
      <c r="B301" s="126"/>
      <c r="C301" s="123"/>
      <c r="D301" s="123"/>
      <c r="E301" s="123"/>
      <c r="F301" s="123"/>
    </row>
    <row r="302" spans="2:7" ht="20.25" customHeight="1">
      <c r="C302" s="39">
        <f>SUM(C299:C301)</f>
        <v>133589731.33999997</v>
      </c>
      <c r="D302" s="39">
        <f>SUM(D299:D301)</f>
        <v>154300291.62000006</v>
      </c>
      <c r="E302" s="193">
        <v>0</v>
      </c>
      <c r="F302" s="194"/>
    </row>
    <row r="309" spans="1:11" s="35" customFormat="1" ht="12.75">
      <c r="A309" s="1"/>
      <c r="B309" s="105" t="s">
        <v>167</v>
      </c>
      <c r="C309" s="1"/>
      <c r="D309" s="1"/>
      <c r="E309" s="1"/>
      <c r="F309" s="1"/>
      <c r="G309" s="12"/>
      <c r="H309" s="1"/>
      <c r="I309" s="1"/>
      <c r="J309" s="1"/>
      <c r="K309" s="1"/>
    </row>
    <row r="311" spans="1:11">
      <c r="B311" s="114" t="s">
        <v>168</v>
      </c>
      <c r="C311" s="115" t="s">
        <v>104</v>
      </c>
      <c r="D311" s="23" t="s">
        <v>105</v>
      </c>
      <c r="E311" s="23" t="s">
        <v>106</v>
      </c>
    </row>
    <row r="312" spans="1:11">
      <c r="B312" s="82" t="s">
        <v>169</v>
      </c>
      <c r="C312" s="44">
        <f>+[1]EFE!O47</f>
        <v>130508127.07000007</v>
      </c>
      <c r="D312" s="44">
        <f>+[1]EFE!O48</f>
        <v>151851061.74000004</v>
      </c>
      <c r="E312" s="44">
        <f>+C312-D312</f>
        <v>-21342934.669999972</v>
      </c>
      <c r="H312" s="12"/>
      <c r="I312" s="29"/>
    </row>
    <row r="313" spans="1:11" ht="15">
      <c r="B313" s="101"/>
      <c r="C313" s="127"/>
      <c r="D313" s="127"/>
      <c r="E313" s="127"/>
    </row>
    <row r="314" spans="1:11" ht="15">
      <c r="B314" s="101"/>
      <c r="C314" s="102"/>
      <c r="D314" s="102"/>
      <c r="E314" s="102"/>
    </row>
    <row r="315" spans="1:11" ht="15">
      <c r="B315" s="126"/>
      <c r="C315" s="123"/>
      <c r="D315" s="123"/>
      <c r="E315" s="123"/>
    </row>
    <row r="316" spans="1:11" ht="21.75" customHeight="1">
      <c r="C316" s="39">
        <f>SUM(C312:C315)</f>
        <v>130508127.07000007</v>
      </c>
      <c r="D316" s="39">
        <f>SUM(D312:D315)</f>
        <v>151851061.74000004</v>
      </c>
      <c r="E316" s="39">
        <f>SUM(E312:E313)</f>
        <v>-21342934.669999972</v>
      </c>
    </row>
    <row r="334" spans="2:5">
      <c r="B334" s="114" t="s">
        <v>170</v>
      </c>
      <c r="C334" s="115" t="s">
        <v>106</v>
      </c>
      <c r="D334" s="23" t="s">
        <v>171</v>
      </c>
      <c r="E334" s="20"/>
    </row>
    <row r="335" spans="2:5" ht="15">
      <c r="B335" s="24" t="s">
        <v>172</v>
      </c>
      <c r="C335" s="128"/>
      <c r="D335" s="100"/>
      <c r="E335" s="129"/>
    </row>
    <row r="336" spans="2:5" ht="15">
      <c r="B336" s="43" t="s">
        <v>173</v>
      </c>
      <c r="C336" s="130"/>
      <c r="D336" s="102"/>
      <c r="E336" s="129"/>
    </row>
    <row r="337" spans="2:7" ht="15">
      <c r="B337" s="43" t="s">
        <v>174</v>
      </c>
      <c r="C337" s="130"/>
      <c r="D337" s="102"/>
      <c r="E337" s="129"/>
    </row>
    <row r="338" spans="2:7" ht="15">
      <c r="B338" s="45" t="s">
        <v>175</v>
      </c>
      <c r="C338" s="130"/>
      <c r="D338" s="102"/>
      <c r="E338" s="129"/>
      <c r="F338" s="20"/>
      <c r="G338" s="131"/>
    </row>
    <row r="339" spans="2:7" ht="18" customHeight="1">
      <c r="C339" s="23"/>
      <c r="D339" s="23"/>
      <c r="E339" s="20"/>
      <c r="F339" s="20"/>
      <c r="G339" s="131"/>
    </row>
    <row r="340" spans="2:7">
      <c r="F340" s="20"/>
      <c r="G340" s="131"/>
    </row>
    <row r="341" spans="2:7">
      <c r="F341" s="20"/>
      <c r="G341" s="131"/>
    </row>
    <row r="342" spans="2:7">
      <c r="F342" s="20"/>
      <c r="G342" s="131"/>
    </row>
    <row r="343" spans="2:7">
      <c r="F343" s="20"/>
      <c r="G343" s="131"/>
    </row>
    <row r="344" spans="2:7">
      <c r="F344" s="20"/>
      <c r="G344" s="131"/>
    </row>
    <row r="345" spans="2:7">
      <c r="F345" s="20"/>
      <c r="G345" s="131"/>
    </row>
    <row r="346" spans="2:7">
      <c r="F346" s="20"/>
      <c r="G346" s="131"/>
    </row>
    <row r="347" spans="2:7">
      <c r="F347" s="20"/>
      <c r="G347" s="131"/>
    </row>
    <row r="348" spans="2:7">
      <c r="F348" s="20"/>
      <c r="G348" s="131"/>
    </row>
    <row r="349" spans="2:7">
      <c r="F349" s="20"/>
      <c r="G349" s="131"/>
    </row>
    <row r="350" spans="2:7">
      <c r="F350" s="20"/>
      <c r="G350" s="131"/>
    </row>
    <row r="351" spans="2:7">
      <c r="F351" s="20"/>
      <c r="G351" s="131"/>
    </row>
    <row r="352" spans="2:7">
      <c r="F352" s="20"/>
      <c r="G352" s="131"/>
    </row>
    <row r="353" spans="1:11">
      <c r="F353" s="20"/>
      <c r="G353" s="131"/>
    </row>
    <row r="354" spans="1:11">
      <c r="F354" s="20"/>
      <c r="G354" s="131"/>
    </row>
    <row r="355" spans="1:11">
      <c r="F355" s="20"/>
      <c r="G355" s="131"/>
    </row>
    <row r="356" spans="1:11">
      <c r="F356" s="20"/>
      <c r="G356" s="131"/>
    </row>
    <row r="357" spans="1:11">
      <c r="F357" s="20"/>
      <c r="G357" s="131"/>
    </row>
    <row r="358" spans="1:11">
      <c r="F358" s="20"/>
      <c r="G358" s="131"/>
    </row>
    <row r="359" spans="1:11">
      <c r="F359" s="20"/>
      <c r="G359" s="131"/>
    </row>
    <row r="360" spans="1:11">
      <c r="F360" s="20"/>
      <c r="G360" s="131"/>
    </row>
    <row r="361" spans="1:11">
      <c r="F361" s="20"/>
      <c r="G361" s="131"/>
    </row>
    <row r="362" spans="1:11">
      <c r="F362" s="20"/>
      <c r="G362" s="131"/>
    </row>
    <row r="363" spans="1:11">
      <c r="F363" s="20"/>
      <c r="G363" s="131"/>
    </row>
    <row r="364" spans="1:11">
      <c r="F364" s="20"/>
      <c r="G364" s="131"/>
    </row>
    <row r="365" spans="1:11">
      <c r="F365" s="20"/>
      <c r="G365" s="131"/>
    </row>
    <row r="366" spans="1:11">
      <c r="F366" s="20"/>
      <c r="G366" s="131"/>
    </row>
    <row r="367" spans="1:11">
      <c r="F367" s="20"/>
      <c r="G367" s="131"/>
    </row>
    <row r="368" spans="1:11" s="35" customFormat="1" ht="12.75">
      <c r="A368" s="1"/>
      <c r="B368" s="13" t="s">
        <v>176</v>
      </c>
      <c r="C368" s="1"/>
      <c r="D368" s="1"/>
      <c r="E368" s="1"/>
      <c r="F368" s="20"/>
      <c r="G368" s="131"/>
      <c r="H368" s="1"/>
      <c r="I368" s="1"/>
      <c r="J368" s="1"/>
      <c r="K368" s="1"/>
    </row>
    <row r="369" spans="1:11" s="35" customFormat="1" ht="12" customHeight="1">
      <c r="A369" s="1"/>
      <c r="B369" s="13" t="s">
        <v>177</v>
      </c>
      <c r="C369" s="1"/>
      <c r="D369" s="1"/>
      <c r="E369" s="1"/>
      <c r="F369" s="20"/>
      <c r="G369" s="131"/>
      <c r="H369" s="1"/>
      <c r="I369" s="1"/>
      <c r="J369" s="1"/>
      <c r="K369" s="1"/>
    </row>
    <row r="370" spans="1:11" s="35" customFormat="1" ht="12">
      <c r="A370" s="1"/>
      <c r="B370" s="195"/>
      <c r="C370" s="195"/>
      <c r="D370" s="195"/>
      <c r="E370" s="195"/>
      <c r="F370" s="20"/>
      <c r="G370" s="131"/>
      <c r="H370" s="1"/>
      <c r="I370" s="1"/>
      <c r="J370" s="1"/>
      <c r="K370" s="1"/>
    </row>
    <row r="371" spans="1:11" s="35" customFormat="1" ht="12">
      <c r="A371" s="1"/>
      <c r="B371" s="132"/>
      <c r="C371" s="132"/>
      <c r="D371" s="132"/>
      <c r="E371" s="132"/>
      <c r="F371" s="20"/>
      <c r="G371" s="131"/>
      <c r="H371" s="1"/>
      <c r="I371" s="1"/>
      <c r="J371" s="1"/>
      <c r="K371" s="1"/>
    </row>
    <row r="372" spans="1:11" s="35" customFormat="1" ht="12">
      <c r="A372" s="1"/>
      <c r="B372" s="181" t="s">
        <v>178</v>
      </c>
      <c r="C372" s="182"/>
      <c r="D372" s="182"/>
      <c r="E372" s="183"/>
      <c r="F372" s="20"/>
      <c r="G372" s="131"/>
      <c r="H372" s="1" t="s">
        <v>179</v>
      </c>
      <c r="I372" s="29">
        <v>86956410.75</v>
      </c>
      <c r="J372" s="1"/>
      <c r="K372" s="1"/>
    </row>
    <row r="373" spans="1:11" s="35" customFormat="1" ht="12">
      <c r="A373" s="1"/>
      <c r="B373" s="184" t="s">
        <v>180</v>
      </c>
      <c r="C373" s="185"/>
      <c r="D373" s="185"/>
      <c r="E373" s="186"/>
      <c r="F373" s="20"/>
      <c r="G373" s="131"/>
      <c r="H373" s="1" t="s">
        <v>181</v>
      </c>
      <c r="I373" s="29">
        <f>209998420+9964290</f>
        <v>219962710</v>
      </c>
      <c r="J373" s="1"/>
      <c r="K373" s="1"/>
    </row>
    <row r="374" spans="1:11" s="35" customFormat="1" ht="12">
      <c r="A374" s="1"/>
      <c r="B374" s="174" t="s">
        <v>182</v>
      </c>
      <c r="C374" s="175"/>
      <c r="D374" s="175"/>
      <c r="E374" s="176"/>
      <c r="F374" s="20"/>
      <c r="G374" s="12"/>
      <c r="H374" s="133" t="s">
        <v>183</v>
      </c>
      <c r="I374" s="29">
        <v>67911095.329999998</v>
      </c>
      <c r="J374" s="1"/>
      <c r="K374" s="1"/>
    </row>
    <row r="375" spans="1:11" s="35" customFormat="1" ht="12">
      <c r="A375" s="1"/>
      <c r="B375" s="177" t="s">
        <v>184</v>
      </c>
      <c r="C375" s="178"/>
      <c r="D375" s="132"/>
      <c r="E375" s="134">
        <f>382503334.18+876210.79</f>
        <v>383379544.97000003</v>
      </c>
      <c r="F375" s="20"/>
      <c r="G375" s="12"/>
      <c r="H375" s="133"/>
      <c r="I375" s="29">
        <f>+I372+I373+I374</f>
        <v>374830216.07999998</v>
      </c>
      <c r="J375" s="1"/>
      <c r="K375" s="1"/>
    </row>
    <row r="376" spans="1:11" s="35" customFormat="1" ht="12">
      <c r="A376" s="1"/>
      <c r="B376" s="164"/>
      <c r="C376" s="164"/>
      <c r="D376" s="10"/>
      <c r="E376" s="1"/>
      <c r="F376" s="20"/>
      <c r="G376" s="131"/>
      <c r="H376" s="1"/>
      <c r="I376" s="1"/>
      <c r="J376" s="1"/>
      <c r="K376" s="1"/>
    </row>
    <row r="377" spans="1:11" s="35" customFormat="1" ht="12">
      <c r="A377" s="1"/>
      <c r="B377" s="189" t="s">
        <v>185</v>
      </c>
      <c r="C377" s="189"/>
      <c r="D377" s="135"/>
      <c r="E377" s="136">
        <f>SUM(D378:D382)</f>
        <v>0</v>
      </c>
      <c r="F377" s="20"/>
      <c r="G377" s="131"/>
      <c r="H377" s="1"/>
      <c r="I377" s="1"/>
      <c r="J377" s="1"/>
      <c r="K377" s="1"/>
    </row>
    <row r="378" spans="1:11" s="35" customFormat="1" ht="12">
      <c r="A378" s="1"/>
      <c r="B378" s="170" t="s">
        <v>186</v>
      </c>
      <c r="C378" s="170"/>
      <c r="D378" s="137">
        <v>0</v>
      </c>
      <c r="E378" s="138"/>
      <c r="F378" s="20"/>
      <c r="G378" s="131"/>
      <c r="H378" s="1"/>
      <c r="I378" s="1"/>
      <c r="J378" s="1"/>
      <c r="K378" s="1"/>
    </row>
    <row r="379" spans="1:11" s="35" customFormat="1" ht="12">
      <c r="A379" s="1"/>
      <c r="B379" s="170" t="s">
        <v>187</v>
      </c>
      <c r="C379" s="170"/>
      <c r="D379" s="137">
        <v>0</v>
      </c>
      <c r="E379" s="138"/>
      <c r="F379" s="20"/>
      <c r="G379" s="131"/>
      <c r="H379" s="1"/>
      <c r="I379" s="132"/>
      <c r="J379" s="1"/>
      <c r="K379" s="1"/>
    </row>
    <row r="380" spans="1:11" s="35" customFormat="1" ht="12">
      <c r="A380" s="1"/>
      <c r="B380" s="170" t="s">
        <v>188</v>
      </c>
      <c r="C380" s="170"/>
      <c r="D380" s="137">
        <v>0</v>
      </c>
      <c r="E380" s="138"/>
      <c r="F380" s="20"/>
      <c r="G380" s="131"/>
      <c r="H380" s="1"/>
      <c r="I380" s="139"/>
      <c r="J380" s="1"/>
      <c r="K380" s="1"/>
    </row>
    <row r="381" spans="1:11" s="35" customFormat="1" ht="12">
      <c r="A381" s="1"/>
      <c r="B381" s="170" t="s">
        <v>189</v>
      </c>
      <c r="C381" s="170"/>
      <c r="D381" s="137"/>
      <c r="E381" s="138"/>
      <c r="F381" s="20"/>
      <c r="G381" s="131"/>
      <c r="H381" s="1"/>
      <c r="I381" s="132"/>
      <c r="J381" s="1"/>
      <c r="K381" s="1"/>
    </row>
    <row r="382" spans="1:11" s="35" customFormat="1" ht="12">
      <c r="A382" s="1"/>
      <c r="B382" s="187" t="s">
        <v>190</v>
      </c>
      <c r="C382" s="188"/>
      <c r="D382" s="136"/>
      <c r="E382" s="138"/>
      <c r="F382" s="20"/>
      <c r="G382" s="131"/>
      <c r="H382" s="1"/>
      <c r="I382" s="139"/>
      <c r="J382" s="1"/>
      <c r="K382" s="1"/>
    </row>
    <row r="383" spans="1:11" s="35" customFormat="1" ht="18" customHeight="1">
      <c r="A383" s="1"/>
      <c r="B383" s="164"/>
      <c r="C383" s="164"/>
      <c r="D383" s="10"/>
      <c r="E383" s="132"/>
      <c r="F383" s="20"/>
      <c r="G383" s="131"/>
      <c r="H383" s="1"/>
      <c r="I383" s="139"/>
      <c r="J383" s="1"/>
      <c r="K383" s="1"/>
    </row>
    <row r="384" spans="1:11" s="35" customFormat="1" ht="15">
      <c r="A384" s="1"/>
      <c r="B384" s="189" t="s">
        <v>191</v>
      </c>
      <c r="C384" s="189"/>
      <c r="D384" s="135"/>
      <c r="E384" s="137">
        <f>SUM(D385:D388)</f>
        <v>86956410.75</v>
      </c>
      <c r="F384" s="140"/>
      <c r="G384" s="131"/>
      <c r="H384" s="1"/>
      <c r="I384" s="18"/>
      <c r="J384" s="1"/>
      <c r="K384" s="1"/>
    </row>
    <row r="385" spans="1:11" s="35" customFormat="1" ht="15">
      <c r="A385" s="1"/>
      <c r="B385" s="170" t="s">
        <v>192</v>
      </c>
      <c r="C385" s="170"/>
      <c r="D385" s="137">
        <v>0</v>
      </c>
      <c r="E385" s="138"/>
      <c r="F385" s="20"/>
      <c r="G385" s="131"/>
      <c r="H385" s="141"/>
      <c r="I385" s="142"/>
      <c r="J385" s="1"/>
      <c r="K385" s="1"/>
    </row>
    <row r="386" spans="1:11" s="35" customFormat="1" ht="15">
      <c r="A386" s="1"/>
      <c r="B386" s="170" t="s">
        <v>193</v>
      </c>
      <c r="C386" s="170"/>
      <c r="D386" s="137">
        <v>0</v>
      </c>
      <c r="E386" s="138"/>
      <c r="F386" s="20"/>
      <c r="G386" s="131"/>
      <c r="H386" s="142"/>
      <c r="I386" s="18"/>
      <c r="J386" s="1"/>
      <c r="K386" s="1"/>
    </row>
    <row r="387" spans="1:11" s="35" customFormat="1" ht="15">
      <c r="A387" s="1"/>
      <c r="B387" s="170" t="s">
        <v>194</v>
      </c>
      <c r="C387" s="170"/>
      <c r="D387" s="137">
        <v>0</v>
      </c>
      <c r="E387" s="138"/>
      <c r="F387" s="20"/>
      <c r="G387" s="131"/>
      <c r="H387" s="18"/>
      <c r="I387" s="18"/>
      <c r="J387" s="1"/>
      <c r="K387" s="1"/>
    </row>
    <row r="388" spans="1:11" s="35" customFormat="1" ht="15">
      <c r="A388" s="1"/>
      <c r="B388" s="179" t="s">
        <v>195</v>
      </c>
      <c r="C388" s="180"/>
      <c r="D388" s="137">
        <f>+I372</f>
        <v>86956410.75</v>
      </c>
      <c r="E388" s="143"/>
      <c r="F388" s="20"/>
      <c r="G388" s="131"/>
      <c r="H388" s="18"/>
      <c r="I388" s="18"/>
      <c r="J388" s="1"/>
      <c r="K388" s="1"/>
    </row>
    <row r="389" spans="1:11" s="35" customFormat="1" ht="15">
      <c r="A389" s="1"/>
      <c r="B389" s="164"/>
      <c r="C389" s="164"/>
      <c r="D389" s="132"/>
      <c r="E389" s="132"/>
      <c r="F389" s="20"/>
      <c r="G389" s="131"/>
      <c r="H389" s="18"/>
      <c r="I389" s="18"/>
      <c r="J389" s="1"/>
      <c r="K389" s="1"/>
    </row>
    <row r="390" spans="1:11" s="35" customFormat="1" ht="15">
      <c r="A390" s="1"/>
      <c r="B390" s="173" t="s">
        <v>196</v>
      </c>
      <c r="C390" s="173"/>
      <c r="D390" s="132"/>
      <c r="E390" s="144">
        <f>+E375-E384</f>
        <v>296423134.22000003</v>
      </c>
      <c r="F390" s="140">
        <f>+E390-[1]EA!D32</f>
        <v>0</v>
      </c>
      <c r="G390" s="131"/>
      <c r="H390" s="18"/>
      <c r="I390" s="18"/>
      <c r="J390" s="1"/>
      <c r="K390" s="1"/>
    </row>
    <row r="391" spans="1:11" s="35" customFormat="1" ht="15">
      <c r="A391" s="1"/>
      <c r="B391" s="132"/>
      <c r="C391" s="132"/>
      <c r="D391" s="132"/>
      <c r="E391" s="132"/>
      <c r="F391" s="140"/>
      <c r="G391" s="131"/>
      <c r="H391" s="18"/>
      <c r="I391" s="18"/>
      <c r="J391" s="1"/>
      <c r="K391" s="1"/>
    </row>
    <row r="392" spans="1:11" s="35" customFormat="1" ht="15">
      <c r="A392" s="1"/>
      <c r="B392" s="132"/>
      <c r="C392" s="132"/>
      <c r="D392" s="132"/>
      <c r="E392" s="132"/>
      <c r="F392" s="20"/>
      <c r="G392" s="131"/>
      <c r="H392" s="18"/>
      <c r="I392" s="18"/>
      <c r="J392" s="1"/>
      <c r="K392" s="1"/>
    </row>
    <row r="393" spans="1:11" s="35" customFormat="1" ht="15">
      <c r="A393" s="1"/>
      <c r="B393" s="132"/>
      <c r="C393" s="132"/>
      <c r="D393" s="139"/>
      <c r="E393" s="132"/>
      <c r="F393" s="20"/>
      <c r="G393" s="131"/>
      <c r="H393" s="18"/>
      <c r="I393" s="18"/>
      <c r="J393" s="1"/>
      <c r="K393" s="1"/>
    </row>
    <row r="394" spans="1:11" s="35" customFormat="1" ht="15">
      <c r="A394" s="1"/>
      <c r="B394" s="132"/>
      <c r="C394" s="132"/>
      <c r="D394" s="132"/>
      <c r="E394" s="132"/>
      <c r="F394" s="20"/>
      <c r="G394" s="131"/>
      <c r="H394" s="18"/>
      <c r="I394" s="18"/>
      <c r="J394" s="1"/>
      <c r="K394" s="1"/>
    </row>
    <row r="395" spans="1:11" s="35" customFormat="1" ht="15">
      <c r="A395" s="1"/>
      <c r="B395" s="132"/>
      <c r="C395" s="132"/>
      <c r="D395" s="132"/>
      <c r="E395" s="132"/>
      <c r="F395" s="20"/>
      <c r="G395" s="131"/>
      <c r="H395" s="18"/>
      <c r="I395" s="18"/>
      <c r="J395" s="1"/>
      <c r="K395" s="1"/>
    </row>
    <row r="396" spans="1:11" s="35" customFormat="1" ht="15">
      <c r="A396" s="1"/>
      <c r="B396" s="132"/>
      <c r="C396" s="132"/>
      <c r="D396" s="132"/>
      <c r="E396" s="132"/>
      <c r="F396" s="20"/>
      <c r="G396" s="131"/>
      <c r="H396" s="18"/>
      <c r="I396" s="18"/>
      <c r="J396" s="1"/>
      <c r="K396" s="1"/>
    </row>
    <row r="397" spans="1:11" s="35" customFormat="1" ht="15">
      <c r="A397" s="1"/>
      <c r="B397" s="132"/>
      <c r="C397" s="132"/>
      <c r="D397" s="132"/>
      <c r="E397" s="132"/>
      <c r="F397" s="20"/>
      <c r="G397" s="131"/>
      <c r="H397" s="18"/>
      <c r="I397" s="18"/>
      <c r="J397" s="1"/>
      <c r="K397" s="1"/>
    </row>
    <row r="398" spans="1:11" s="35" customFormat="1" ht="15">
      <c r="A398" s="1"/>
      <c r="B398" s="132"/>
      <c r="C398" s="132"/>
      <c r="D398" s="132"/>
      <c r="E398" s="132"/>
      <c r="F398" s="20"/>
      <c r="G398" s="131"/>
      <c r="H398" s="18"/>
      <c r="I398" s="18"/>
      <c r="J398" s="1"/>
      <c r="K398" s="1"/>
    </row>
    <row r="399" spans="1:11" s="35" customFormat="1" ht="15">
      <c r="A399" s="1"/>
      <c r="B399" s="132"/>
      <c r="C399" s="132"/>
      <c r="D399" s="132"/>
      <c r="E399" s="132"/>
      <c r="F399" s="20"/>
      <c r="G399" s="131"/>
      <c r="H399" s="18"/>
      <c r="I399" s="18"/>
      <c r="J399" s="1"/>
      <c r="K399" s="1"/>
    </row>
    <row r="400" spans="1:11" s="35" customFormat="1" ht="15">
      <c r="A400" s="1"/>
      <c r="B400" s="132"/>
      <c r="C400" s="132"/>
      <c r="D400" s="132"/>
      <c r="E400" s="132"/>
      <c r="F400" s="20"/>
      <c r="G400" s="131"/>
      <c r="H400" s="18"/>
      <c r="I400" s="18"/>
      <c r="J400" s="1"/>
      <c r="K400" s="1"/>
    </row>
    <row r="401" spans="1:11" s="35" customFormat="1" ht="15">
      <c r="A401" s="1"/>
      <c r="B401" s="132"/>
      <c r="C401" s="132"/>
      <c r="D401" s="132"/>
      <c r="E401" s="132"/>
      <c r="F401" s="20"/>
      <c r="G401" s="131"/>
      <c r="H401" s="18"/>
      <c r="I401" s="18"/>
      <c r="J401" s="1"/>
      <c r="K401" s="1"/>
    </row>
    <row r="402" spans="1:11" s="35" customFormat="1" ht="15">
      <c r="A402" s="1"/>
      <c r="B402" s="132"/>
      <c r="C402" s="132"/>
      <c r="D402" s="132"/>
      <c r="E402" s="132"/>
      <c r="F402" s="20"/>
      <c r="G402" s="131"/>
      <c r="H402" s="18"/>
      <c r="I402" s="18"/>
      <c r="J402" s="1"/>
      <c r="K402" s="1"/>
    </row>
    <row r="403" spans="1:11" s="35" customFormat="1" ht="15">
      <c r="A403" s="1"/>
      <c r="B403" s="132"/>
      <c r="C403" s="132"/>
      <c r="D403" s="132"/>
      <c r="E403" s="132"/>
      <c r="F403" s="20"/>
      <c r="G403" s="131"/>
      <c r="H403" s="18"/>
      <c r="I403" s="18"/>
      <c r="J403" s="1"/>
      <c r="K403" s="1"/>
    </row>
    <row r="404" spans="1:11" s="35" customFormat="1" ht="15">
      <c r="A404" s="1"/>
      <c r="B404" s="132"/>
      <c r="C404" s="132"/>
      <c r="D404" s="132"/>
      <c r="E404" s="132"/>
      <c r="F404" s="20"/>
      <c r="G404" s="131"/>
      <c r="H404" s="18"/>
      <c r="I404" s="18"/>
      <c r="J404" s="1"/>
      <c r="K404" s="1"/>
    </row>
    <row r="405" spans="1:11" s="35" customFormat="1" ht="15">
      <c r="A405" s="1"/>
      <c r="B405" s="132"/>
      <c r="C405" s="132"/>
      <c r="D405" s="132"/>
      <c r="E405" s="132"/>
      <c r="F405" s="20"/>
      <c r="G405" s="131"/>
      <c r="H405" s="18"/>
      <c r="I405" s="18"/>
      <c r="J405" s="1"/>
      <c r="K405" s="1"/>
    </row>
    <row r="406" spans="1:11" s="35" customFormat="1" ht="15">
      <c r="A406" s="1"/>
      <c r="B406" s="181" t="s">
        <v>197</v>
      </c>
      <c r="C406" s="182"/>
      <c r="D406" s="182"/>
      <c r="E406" s="183"/>
      <c r="F406" s="20"/>
      <c r="G406" s="131"/>
      <c r="H406" s="18"/>
      <c r="I406" s="18"/>
      <c r="J406" s="1"/>
      <c r="K406" s="1"/>
    </row>
    <row r="407" spans="1:11" s="35" customFormat="1" ht="15">
      <c r="A407" s="1"/>
      <c r="B407" s="184" t="s">
        <v>198</v>
      </c>
      <c r="C407" s="185"/>
      <c r="D407" s="185"/>
      <c r="E407" s="186"/>
      <c r="F407" s="20"/>
      <c r="G407" s="131"/>
      <c r="H407" s="18"/>
      <c r="I407" s="18"/>
      <c r="J407" s="1"/>
      <c r="K407" s="1"/>
    </row>
    <row r="408" spans="1:11" s="35" customFormat="1" ht="15">
      <c r="A408" s="1"/>
      <c r="B408" s="174" t="s">
        <v>182</v>
      </c>
      <c r="C408" s="175"/>
      <c r="D408" s="175"/>
      <c r="E408" s="176"/>
      <c r="F408" s="20"/>
      <c r="G408" s="131"/>
      <c r="H408" s="18"/>
      <c r="I408" s="18"/>
      <c r="J408" s="1"/>
      <c r="K408" s="1"/>
    </row>
    <row r="409" spans="1:11" s="35" customFormat="1" ht="15">
      <c r="A409" s="1"/>
      <c r="B409" s="177" t="s">
        <v>199</v>
      </c>
      <c r="C409" s="178"/>
      <c r="D409" s="132"/>
      <c r="E409" s="134">
        <f>208214286.89+24353587.13</f>
        <v>232567874.01999998</v>
      </c>
      <c r="F409" s="140"/>
      <c r="G409" s="131"/>
      <c r="H409" s="18"/>
      <c r="I409" s="18"/>
      <c r="J409" s="1"/>
      <c r="K409" s="1"/>
    </row>
    <row r="410" spans="1:11" s="35" customFormat="1" ht="15">
      <c r="A410" s="1"/>
      <c r="B410" s="164"/>
      <c r="C410" s="164"/>
      <c r="D410" s="132"/>
      <c r="E410" s="132"/>
      <c r="F410" s="20"/>
      <c r="G410" s="131"/>
      <c r="H410" s="18"/>
      <c r="I410" s="18"/>
      <c r="J410" s="1"/>
      <c r="K410" s="1"/>
    </row>
    <row r="411" spans="1:11" s="35" customFormat="1" ht="15">
      <c r="A411" s="1"/>
      <c r="B411" s="173" t="s">
        <v>200</v>
      </c>
      <c r="C411" s="173"/>
      <c r="D411" s="135"/>
      <c r="E411" s="145">
        <f>SUM(D411:D428)</f>
        <v>234373.76000000001</v>
      </c>
      <c r="F411" s="20"/>
      <c r="G411" s="131"/>
      <c r="H411" s="18"/>
      <c r="I411" s="18"/>
      <c r="J411" s="1"/>
      <c r="K411" s="1"/>
    </row>
    <row r="412" spans="1:11" s="35" customFormat="1" ht="15">
      <c r="A412" s="1"/>
      <c r="B412" s="170" t="s">
        <v>201</v>
      </c>
      <c r="C412" s="170"/>
      <c r="D412" s="137">
        <f>+[1]EFE!O16</f>
        <v>234373.76000000001</v>
      </c>
      <c r="E412" s="146"/>
      <c r="F412" s="20"/>
      <c r="G412" s="131"/>
      <c r="H412" s="18"/>
      <c r="I412" s="18"/>
      <c r="J412" s="1"/>
      <c r="K412" s="1"/>
    </row>
    <row r="413" spans="1:11" s="35" customFormat="1" ht="15">
      <c r="A413" s="1"/>
      <c r="B413" s="170" t="s">
        <v>202</v>
      </c>
      <c r="C413" s="170"/>
      <c r="D413" s="137">
        <v>0</v>
      </c>
      <c r="E413" s="147"/>
      <c r="F413" s="20"/>
      <c r="G413" s="131"/>
      <c r="H413" s="18"/>
      <c r="I413" s="18"/>
      <c r="J413" s="1"/>
      <c r="K413" s="1"/>
    </row>
    <row r="414" spans="1:11" s="35" customFormat="1" ht="15">
      <c r="A414" s="1"/>
      <c r="B414" s="170" t="s">
        <v>203</v>
      </c>
      <c r="C414" s="170"/>
      <c r="D414" s="137">
        <v>0</v>
      </c>
      <c r="E414" s="147"/>
      <c r="F414" s="20"/>
      <c r="G414" s="131"/>
      <c r="H414" s="18"/>
      <c r="I414" s="18"/>
      <c r="J414" s="1"/>
      <c r="K414" s="1"/>
    </row>
    <row r="415" spans="1:11" s="35" customFormat="1" ht="15">
      <c r="A415" s="1"/>
      <c r="B415" s="170" t="s">
        <v>204</v>
      </c>
      <c r="C415" s="170"/>
      <c r="D415" s="137">
        <v>0</v>
      </c>
      <c r="E415" s="147"/>
      <c r="F415" s="20"/>
      <c r="G415" s="131"/>
      <c r="H415" s="18"/>
      <c r="I415" s="18"/>
      <c r="J415" s="1"/>
      <c r="K415" s="1"/>
    </row>
    <row r="416" spans="1:11" s="35" customFormat="1" ht="15">
      <c r="A416" s="1"/>
      <c r="B416" s="170" t="s">
        <v>205</v>
      </c>
      <c r="C416" s="170"/>
      <c r="D416" s="137">
        <v>0</v>
      </c>
      <c r="E416" s="147"/>
      <c r="F416" s="20"/>
      <c r="G416" s="131"/>
      <c r="H416" s="18"/>
      <c r="I416" s="18"/>
      <c r="J416" s="1"/>
      <c r="K416" s="1"/>
    </row>
    <row r="417" spans="1:11" s="35" customFormat="1" ht="15">
      <c r="A417" s="1"/>
      <c r="B417" s="170" t="s">
        <v>206</v>
      </c>
      <c r="C417" s="170"/>
      <c r="D417" s="137">
        <v>0</v>
      </c>
      <c r="E417" s="147"/>
      <c r="F417" s="20"/>
      <c r="G417" s="131"/>
      <c r="H417" s="18"/>
      <c r="I417" s="18"/>
      <c r="J417" s="1"/>
      <c r="K417" s="1"/>
    </row>
    <row r="418" spans="1:11" s="35" customFormat="1" ht="15">
      <c r="A418" s="1"/>
      <c r="B418" s="170" t="s">
        <v>207</v>
      </c>
      <c r="C418" s="170"/>
      <c r="D418" s="137">
        <v>0</v>
      </c>
      <c r="E418" s="147"/>
      <c r="F418" s="20"/>
      <c r="G418" s="131"/>
      <c r="H418" s="18"/>
      <c r="I418" s="18"/>
      <c r="J418" s="1"/>
      <c r="K418" s="1"/>
    </row>
    <row r="419" spans="1:11" s="35" customFormat="1" ht="15">
      <c r="A419" s="1"/>
      <c r="B419" s="170" t="s">
        <v>208</v>
      </c>
      <c r="C419" s="170"/>
      <c r="D419" s="137">
        <v>0</v>
      </c>
      <c r="E419" s="147"/>
      <c r="F419" s="20"/>
      <c r="G419" s="131"/>
      <c r="H419" s="18"/>
      <c r="I419" s="18"/>
      <c r="J419" s="1"/>
      <c r="K419" s="1"/>
    </row>
    <row r="420" spans="1:11" s="35" customFormat="1" ht="15">
      <c r="A420" s="1"/>
      <c r="B420" s="170" t="s">
        <v>209</v>
      </c>
      <c r="C420" s="170"/>
      <c r="D420" s="137">
        <v>0</v>
      </c>
      <c r="E420" s="147"/>
      <c r="F420" s="20"/>
      <c r="G420" s="131"/>
      <c r="H420" s="18"/>
      <c r="I420" s="18"/>
      <c r="J420" s="1"/>
      <c r="K420" s="1"/>
    </row>
    <row r="421" spans="1:11" s="35" customFormat="1" ht="15">
      <c r="A421" s="1"/>
      <c r="B421" s="170" t="s">
        <v>210</v>
      </c>
      <c r="C421" s="170"/>
      <c r="D421" s="137">
        <v>0</v>
      </c>
      <c r="E421" s="147"/>
      <c r="F421" s="20"/>
      <c r="G421" s="131"/>
      <c r="H421" s="18"/>
      <c r="I421" s="18"/>
      <c r="J421" s="1"/>
      <c r="K421" s="1"/>
    </row>
    <row r="422" spans="1:11" s="35" customFormat="1" ht="15">
      <c r="A422" s="1"/>
      <c r="B422" s="170" t="s">
        <v>211</v>
      </c>
      <c r="C422" s="170"/>
      <c r="D422" s="137">
        <v>0</v>
      </c>
      <c r="E422" s="147"/>
      <c r="F422" s="20"/>
      <c r="G422" s="131"/>
      <c r="H422" s="18"/>
      <c r="I422" s="18"/>
      <c r="J422" s="1"/>
      <c r="K422" s="1"/>
    </row>
    <row r="423" spans="1:11" s="35" customFormat="1" ht="15">
      <c r="A423" s="1"/>
      <c r="B423" s="170" t="s">
        <v>212</v>
      </c>
      <c r="C423" s="170"/>
      <c r="D423" s="137">
        <v>0</v>
      </c>
      <c r="E423" s="147"/>
      <c r="F423" s="20"/>
      <c r="G423" s="131"/>
      <c r="H423" s="18"/>
      <c r="I423" s="18"/>
      <c r="J423" s="1"/>
      <c r="K423" s="1"/>
    </row>
    <row r="424" spans="1:11" s="35" customFormat="1" ht="15.75">
      <c r="A424" s="1"/>
      <c r="B424" s="170" t="s">
        <v>213</v>
      </c>
      <c r="C424" s="170"/>
      <c r="D424" s="137">
        <v>0</v>
      </c>
      <c r="E424" s="147"/>
      <c r="F424" s="20"/>
      <c r="G424" s="148"/>
      <c r="H424" s="18"/>
      <c r="I424" s="18"/>
      <c r="J424" s="1"/>
      <c r="K424" s="1"/>
    </row>
    <row r="425" spans="1:11" s="35" customFormat="1" ht="15">
      <c r="A425" s="1"/>
      <c r="B425" s="170" t="s">
        <v>214</v>
      </c>
      <c r="C425" s="170"/>
      <c r="D425" s="137">
        <v>0</v>
      </c>
      <c r="E425" s="147"/>
      <c r="F425" s="20"/>
      <c r="G425" s="131"/>
      <c r="H425" s="18"/>
      <c r="I425" s="18"/>
      <c r="J425" s="1"/>
      <c r="K425" s="1"/>
    </row>
    <row r="426" spans="1:11" s="35" customFormat="1" ht="15">
      <c r="A426" s="1"/>
      <c r="B426" s="170" t="s">
        <v>215</v>
      </c>
      <c r="C426" s="170"/>
      <c r="D426" s="137">
        <v>0</v>
      </c>
      <c r="E426" s="147"/>
      <c r="F426" s="20"/>
      <c r="G426" s="131"/>
      <c r="H426" s="18"/>
      <c r="I426" s="18"/>
      <c r="J426" s="1"/>
      <c r="K426" s="1"/>
    </row>
    <row r="427" spans="1:11" s="35" customFormat="1" ht="12.75" customHeight="1">
      <c r="A427" s="1"/>
      <c r="B427" s="170" t="s">
        <v>216</v>
      </c>
      <c r="C427" s="170"/>
      <c r="D427" s="137">
        <v>0</v>
      </c>
      <c r="E427" s="147"/>
      <c r="F427" s="20"/>
      <c r="G427" s="131"/>
      <c r="H427" s="18"/>
      <c r="I427" s="18"/>
      <c r="J427" s="1"/>
      <c r="K427" s="1"/>
    </row>
    <row r="428" spans="1:11" s="35" customFormat="1" ht="15">
      <c r="A428" s="1"/>
      <c r="B428" s="171" t="s">
        <v>217</v>
      </c>
      <c r="C428" s="172"/>
      <c r="D428" s="137">
        <v>0</v>
      </c>
      <c r="E428" s="147"/>
      <c r="F428" s="20"/>
      <c r="G428" s="131"/>
      <c r="H428" s="18"/>
      <c r="I428" s="18"/>
      <c r="J428" s="1"/>
      <c r="K428" s="1"/>
    </row>
    <row r="429" spans="1:11" s="35" customFormat="1" ht="15">
      <c r="A429" s="1"/>
      <c r="B429" s="164"/>
      <c r="C429" s="164"/>
      <c r="D429" s="132"/>
      <c r="E429" s="132"/>
      <c r="F429" s="20"/>
      <c r="G429" s="131"/>
      <c r="H429" s="18"/>
      <c r="I429" s="18"/>
      <c r="J429" s="1"/>
      <c r="K429" s="1"/>
    </row>
    <row r="430" spans="1:11" s="35" customFormat="1" ht="15">
      <c r="A430" s="1"/>
      <c r="B430" s="173" t="s">
        <v>218</v>
      </c>
      <c r="C430" s="173"/>
      <c r="D430" s="135"/>
      <c r="E430" s="144">
        <f>SUM(D431:D437)</f>
        <v>1128815.1000000001</v>
      </c>
      <c r="F430" s="20"/>
      <c r="G430" s="131"/>
      <c r="H430" s="18"/>
      <c r="I430" s="18"/>
      <c r="J430" s="1"/>
      <c r="K430" s="1"/>
    </row>
    <row r="431" spans="1:11" s="35" customFormat="1" ht="12">
      <c r="A431" s="1"/>
      <c r="B431" s="170" t="s">
        <v>219</v>
      </c>
      <c r="C431" s="170"/>
      <c r="D431" s="137">
        <f>+[1]EA!I40</f>
        <v>1128815.1000000001</v>
      </c>
      <c r="E431" s="147"/>
      <c r="F431" s="20"/>
      <c r="G431" s="131"/>
      <c r="H431" s="1"/>
      <c r="I431" s="1"/>
      <c r="J431" s="1"/>
      <c r="K431" s="1"/>
    </row>
    <row r="432" spans="1:11" s="35" customFormat="1" ht="12">
      <c r="A432" s="1"/>
      <c r="B432" s="170" t="s">
        <v>220</v>
      </c>
      <c r="C432" s="170"/>
      <c r="D432" s="149" t="s">
        <v>221</v>
      </c>
      <c r="E432" s="147"/>
      <c r="F432" s="20"/>
      <c r="G432" s="131"/>
      <c r="H432" s="1"/>
      <c r="I432" s="1"/>
      <c r="J432" s="1"/>
      <c r="K432" s="1"/>
    </row>
    <row r="433" spans="1:11" s="35" customFormat="1" ht="12">
      <c r="A433" s="1"/>
      <c r="B433" s="170" t="s">
        <v>222</v>
      </c>
      <c r="C433" s="170"/>
      <c r="D433" s="149" t="s">
        <v>221</v>
      </c>
      <c r="E433" s="147"/>
      <c r="F433" s="20"/>
      <c r="G433" s="131"/>
      <c r="H433" s="1"/>
      <c r="I433" s="1"/>
      <c r="J433" s="1"/>
      <c r="K433" s="1"/>
    </row>
    <row r="434" spans="1:11" s="35" customFormat="1" ht="24" customHeight="1">
      <c r="A434" s="1"/>
      <c r="B434" s="170" t="s">
        <v>223</v>
      </c>
      <c r="C434" s="170"/>
      <c r="D434" s="149" t="s">
        <v>221</v>
      </c>
      <c r="E434" s="147"/>
      <c r="F434" s="20"/>
      <c r="G434" s="131"/>
      <c r="H434" s="1"/>
      <c r="I434" s="1"/>
      <c r="J434" s="1"/>
      <c r="K434" s="1"/>
    </row>
    <row r="435" spans="1:11" s="35" customFormat="1" ht="12">
      <c r="A435" s="1"/>
      <c r="B435" s="170" t="s">
        <v>224</v>
      </c>
      <c r="C435" s="170"/>
      <c r="D435" s="149" t="s">
        <v>221</v>
      </c>
      <c r="E435" s="147"/>
      <c r="F435" s="20"/>
      <c r="G435" s="131"/>
      <c r="H435" s="1"/>
      <c r="I435" s="1"/>
      <c r="J435" s="1"/>
      <c r="K435" s="1"/>
    </row>
    <row r="436" spans="1:11" s="35" customFormat="1" ht="12">
      <c r="A436" s="1"/>
      <c r="B436" s="170" t="s">
        <v>225</v>
      </c>
      <c r="C436" s="170"/>
      <c r="D436" s="149" t="s">
        <v>221</v>
      </c>
      <c r="E436" s="147"/>
      <c r="F436" s="20"/>
      <c r="G436" s="131"/>
      <c r="H436" s="1"/>
      <c r="I436" s="1"/>
      <c r="J436" s="1"/>
      <c r="K436" s="1"/>
    </row>
    <row r="437" spans="1:11" s="35" customFormat="1" ht="12">
      <c r="A437" s="1"/>
      <c r="B437" s="171" t="s">
        <v>226</v>
      </c>
      <c r="C437" s="172"/>
      <c r="D437" s="149" t="s">
        <v>221</v>
      </c>
      <c r="E437" s="147"/>
      <c r="F437" s="20"/>
      <c r="G437" s="131"/>
      <c r="H437" s="1"/>
      <c r="I437" s="1"/>
      <c r="J437" s="1"/>
      <c r="K437" s="1"/>
    </row>
    <row r="438" spans="1:11" s="35" customFormat="1" ht="12">
      <c r="A438" s="1"/>
      <c r="B438" s="164"/>
      <c r="C438" s="164"/>
      <c r="D438" s="132"/>
      <c r="E438" s="132"/>
      <c r="F438" s="20"/>
      <c r="G438" s="131"/>
      <c r="H438" s="1"/>
      <c r="I438" s="1"/>
      <c r="J438" s="1"/>
      <c r="K438" s="1"/>
    </row>
    <row r="439" spans="1:11" s="35" customFormat="1" ht="12">
      <c r="A439" s="1"/>
      <c r="B439" s="150" t="s">
        <v>227</v>
      </c>
      <c r="C439" s="1"/>
      <c r="D439" s="1"/>
      <c r="E439" s="144">
        <f>+E409-E411+E430</f>
        <v>233462315.35999998</v>
      </c>
      <c r="F439" s="133">
        <f>+E439-[1]EA!I50</f>
        <v>0</v>
      </c>
      <c r="G439" s="131"/>
      <c r="H439" s="1"/>
      <c r="I439" s="1"/>
      <c r="J439" s="1"/>
      <c r="K439" s="1"/>
    </row>
    <row r="440" spans="1:11" s="35" customFormat="1">
      <c r="A440" s="1"/>
      <c r="B440" s="1"/>
      <c r="C440" s="1"/>
      <c r="D440" s="1"/>
      <c r="E440" s="1"/>
      <c r="F440" s="151"/>
      <c r="G440" s="131"/>
      <c r="H440" s="1"/>
      <c r="I440" s="1"/>
      <c r="J440" s="1"/>
      <c r="K440" s="1"/>
    </row>
    <row r="441" spans="1:11" s="35" customFormat="1">
      <c r="A441" s="1"/>
      <c r="B441" s="1"/>
      <c r="C441" s="1"/>
      <c r="D441" s="1"/>
      <c r="E441" s="1"/>
      <c r="F441" s="151"/>
      <c r="G441" s="131"/>
      <c r="H441" s="1"/>
      <c r="I441" s="1"/>
      <c r="J441" s="1"/>
      <c r="K441" s="1"/>
    </row>
    <row r="442" spans="1:11" s="35" customFormat="1">
      <c r="A442" s="1"/>
      <c r="B442" s="1"/>
      <c r="C442" s="1"/>
      <c r="D442" s="1"/>
      <c r="E442" s="1"/>
      <c r="F442" s="151"/>
      <c r="G442" s="131"/>
      <c r="H442" s="1"/>
      <c r="I442" s="1"/>
      <c r="J442" s="1"/>
      <c r="K442" s="1"/>
    </row>
    <row r="443" spans="1:11" s="35" customFormat="1">
      <c r="A443" s="1"/>
      <c r="B443" s="1"/>
      <c r="C443" s="1"/>
      <c r="D443" s="1"/>
      <c r="E443" s="1"/>
      <c r="F443" s="151"/>
      <c r="G443" s="131"/>
      <c r="H443" s="1"/>
      <c r="I443" s="1"/>
      <c r="J443" s="1"/>
      <c r="K443" s="1"/>
    </row>
    <row r="444" spans="1:11" s="35" customFormat="1" ht="26.25">
      <c r="A444" s="1"/>
      <c r="B444" s="1"/>
      <c r="C444" s="1"/>
      <c r="D444" s="1"/>
      <c r="E444" s="152"/>
      <c r="F444" s="151"/>
      <c r="G444" s="131"/>
      <c r="H444" s="1"/>
      <c r="I444" s="1"/>
      <c r="J444" s="1"/>
      <c r="K444" s="1"/>
    </row>
    <row r="445" spans="1:11" s="35" customFormat="1" ht="26.25">
      <c r="A445" s="1"/>
      <c r="B445" s="1"/>
      <c r="C445" s="1"/>
      <c r="D445" s="1"/>
      <c r="E445" s="152"/>
      <c r="F445" s="151"/>
      <c r="G445" s="131"/>
      <c r="H445" s="1"/>
      <c r="I445" s="1"/>
      <c r="J445" s="1"/>
      <c r="K445" s="1"/>
    </row>
    <row r="446" spans="1:11" s="35" customFormat="1" ht="26.25">
      <c r="A446" s="1"/>
      <c r="B446" s="1"/>
      <c r="C446" s="1"/>
      <c r="D446" s="1"/>
      <c r="E446" s="152"/>
      <c r="F446" s="151"/>
      <c r="G446" s="131"/>
      <c r="H446" s="1"/>
      <c r="I446" s="1"/>
      <c r="J446" s="1"/>
      <c r="K446" s="1"/>
    </row>
    <row r="447" spans="1:11" s="35" customFormat="1" ht="26.25">
      <c r="A447" s="1"/>
      <c r="B447" s="1"/>
      <c r="C447" s="1"/>
      <c r="D447" s="1"/>
      <c r="E447" s="152"/>
      <c r="F447" s="151"/>
      <c r="G447" s="131"/>
      <c r="H447" s="1"/>
      <c r="I447" s="1"/>
      <c r="J447" s="1"/>
      <c r="K447" s="1"/>
    </row>
    <row r="448" spans="1:11" s="35" customFormat="1">
      <c r="A448" s="1"/>
      <c r="B448" s="1"/>
      <c r="C448" s="1"/>
      <c r="D448" s="1"/>
      <c r="E448" s="1"/>
      <c r="F448" s="151"/>
      <c r="G448" s="131"/>
      <c r="H448" s="1"/>
      <c r="I448" s="1"/>
      <c r="J448" s="1"/>
      <c r="K448" s="1"/>
    </row>
    <row r="449" spans="1:11" s="35" customFormat="1">
      <c r="A449" s="1"/>
      <c r="B449" s="1"/>
      <c r="C449" s="1"/>
      <c r="D449" s="1"/>
      <c r="E449" s="1"/>
      <c r="F449" s="151"/>
      <c r="G449" s="131"/>
      <c r="H449" s="1"/>
      <c r="I449" s="1"/>
      <c r="J449" s="1"/>
      <c r="K449" s="1"/>
    </row>
    <row r="450" spans="1:11" s="35" customFormat="1">
      <c r="A450" s="1"/>
      <c r="B450" s="1"/>
      <c r="C450" s="1"/>
      <c r="D450" s="1"/>
      <c r="E450" s="1"/>
      <c r="F450" s="151"/>
      <c r="G450" s="131"/>
      <c r="H450" s="1"/>
      <c r="I450" s="1"/>
      <c r="J450" s="1"/>
      <c r="K450" s="1"/>
    </row>
    <row r="451" spans="1:11" s="35" customFormat="1">
      <c r="A451" s="1"/>
      <c r="B451" s="1"/>
      <c r="C451" s="1"/>
      <c r="D451" s="1"/>
      <c r="E451" s="1"/>
      <c r="F451" s="151"/>
      <c r="G451" s="131"/>
      <c r="H451" s="1"/>
      <c r="I451" s="1"/>
      <c r="J451" s="1"/>
      <c r="K451" s="1"/>
    </row>
    <row r="452" spans="1:11" s="35" customFormat="1">
      <c r="A452" s="1"/>
      <c r="B452" s="1"/>
      <c r="C452" s="1"/>
      <c r="D452" s="1"/>
      <c r="E452" s="1"/>
      <c r="F452" s="151"/>
      <c r="G452" s="131"/>
      <c r="H452" s="1"/>
      <c r="I452" s="1"/>
      <c r="J452" s="1"/>
      <c r="K452" s="1"/>
    </row>
    <row r="453" spans="1:11" s="35" customFormat="1">
      <c r="A453" s="1"/>
      <c r="B453" s="1"/>
      <c r="C453" s="1"/>
      <c r="D453" s="1"/>
      <c r="E453" s="1"/>
      <c r="F453" s="151"/>
      <c r="G453" s="131"/>
      <c r="H453" s="1"/>
      <c r="I453" s="1"/>
      <c r="J453" s="1"/>
      <c r="K453" s="1"/>
    </row>
    <row r="454" spans="1:11" s="35" customFormat="1">
      <c r="A454" s="1"/>
      <c r="B454" s="1"/>
      <c r="C454" s="1"/>
      <c r="D454" s="1"/>
      <c r="E454" s="1"/>
      <c r="F454" s="151"/>
      <c r="G454" s="131"/>
      <c r="H454" s="1"/>
      <c r="I454" s="1"/>
      <c r="J454" s="1"/>
      <c r="K454" s="1"/>
    </row>
    <row r="455" spans="1:11" s="35" customFormat="1">
      <c r="A455" s="1"/>
      <c r="B455" s="1"/>
      <c r="C455" s="1"/>
      <c r="D455" s="1"/>
      <c r="E455" s="1"/>
      <c r="F455" s="151"/>
      <c r="G455" s="131"/>
      <c r="H455" s="1"/>
      <c r="I455" s="1"/>
      <c r="J455" s="1"/>
      <c r="K455" s="1"/>
    </row>
    <row r="456" spans="1:11" s="35" customFormat="1">
      <c r="A456" s="1"/>
      <c r="B456" s="1"/>
      <c r="C456" s="1"/>
      <c r="D456" s="1"/>
      <c r="E456" s="1"/>
      <c r="F456" s="151"/>
      <c r="G456" s="131"/>
      <c r="H456" s="1"/>
      <c r="I456" s="1"/>
      <c r="J456" s="1"/>
      <c r="K456" s="1"/>
    </row>
    <row r="457" spans="1:11" s="35" customFormat="1">
      <c r="A457" s="1"/>
      <c r="B457" s="1"/>
      <c r="C457" s="1"/>
      <c r="D457" s="1"/>
      <c r="E457" s="1"/>
      <c r="F457" s="151"/>
      <c r="G457" s="131"/>
      <c r="H457" s="1"/>
      <c r="I457" s="1"/>
      <c r="J457" s="1"/>
      <c r="K457" s="1"/>
    </row>
    <row r="458" spans="1:11" s="35" customFormat="1">
      <c r="A458" s="1"/>
      <c r="B458" s="1"/>
      <c r="C458" s="1"/>
      <c r="D458" s="1"/>
      <c r="E458" s="1"/>
      <c r="F458" s="151"/>
      <c r="G458" s="131"/>
      <c r="H458" s="1"/>
      <c r="I458" s="1"/>
      <c r="J458" s="1"/>
      <c r="K458" s="1"/>
    </row>
    <row r="459" spans="1:11" s="35" customFormat="1">
      <c r="A459" s="1"/>
      <c r="B459" s="1"/>
      <c r="C459" s="1"/>
      <c r="D459" s="1"/>
      <c r="E459" s="1"/>
      <c r="F459" s="151"/>
      <c r="G459" s="131"/>
      <c r="H459" s="1"/>
      <c r="I459" s="1"/>
      <c r="J459" s="1"/>
      <c r="K459" s="1"/>
    </row>
    <row r="460" spans="1:11" s="35" customFormat="1">
      <c r="A460" s="1"/>
      <c r="B460" s="1"/>
      <c r="C460" s="1"/>
      <c r="D460" s="1"/>
      <c r="E460" s="1"/>
      <c r="F460" s="151"/>
      <c r="G460" s="131"/>
      <c r="H460" s="1"/>
      <c r="I460" s="1"/>
      <c r="J460" s="1"/>
      <c r="K460" s="1"/>
    </row>
    <row r="461" spans="1:11" s="35" customFormat="1">
      <c r="A461" s="1"/>
      <c r="B461" s="1"/>
      <c r="C461" s="1"/>
      <c r="D461" s="1"/>
      <c r="E461" s="1"/>
      <c r="F461" s="151"/>
      <c r="G461" s="131"/>
      <c r="H461" s="1"/>
      <c r="I461" s="1"/>
      <c r="J461" s="1"/>
      <c r="K461" s="1"/>
    </row>
    <row r="462" spans="1:11">
      <c r="F462" s="20"/>
      <c r="G462" s="131"/>
    </row>
    <row r="463" spans="1:11">
      <c r="F463" s="20"/>
      <c r="G463" s="131"/>
    </row>
    <row r="464" spans="1:11" ht="12.75">
      <c r="B464" s="165" t="s">
        <v>228</v>
      </c>
      <c r="C464" s="165"/>
      <c r="D464" s="165"/>
      <c r="E464" s="165"/>
      <c r="F464" s="165"/>
      <c r="G464" s="131"/>
    </row>
    <row r="465" spans="2:7" ht="12.75">
      <c r="B465" s="153"/>
      <c r="C465" s="153"/>
      <c r="D465" s="153"/>
      <c r="E465" s="153"/>
      <c r="F465" s="153"/>
      <c r="G465" s="131"/>
    </row>
    <row r="466" spans="2:7" ht="12.75">
      <c r="B466" s="153"/>
      <c r="C466" s="153"/>
      <c r="D466" s="153"/>
      <c r="E466" s="153"/>
      <c r="F466" s="153"/>
      <c r="G466" s="131"/>
    </row>
    <row r="467" spans="2:7" ht="21" customHeight="1">
      <c r="B467" s="66" t="s">
        <v>229</v>
      </c>
      <c r="C467" s="67" t="s">
        <v>104</v>
      </c>
      <c r="D467" s="99" t="s">
        <v>105</v>
      </c>
      <c r="E467" s="99" t="s">
        <v>106</v>
      </c>
      <c r="F467" s="20"/>
      <c r="G467" s="131"/>
    </row>
    <row r="468" spans="2:7" ht="15">
      <c r="B468" s="24" t="s">
        <v>230</v>
      </c>
      <c r="C468" s="154">
        <v>0</v>
      </c>
      <c r="D468" s="128"/>
      <c r="E468" s="128"/>
      <c r="F468" s="20"/>
      <c r="G468" s="131"/>
    </row>
    <row r="469" spans="2:7" ht="15">
      <c r="B469" s="101"/>
      <c r="C469" s="155">
        <v>0</v>
      </c>
      <c r="D469" s="130"/>
      <c r="E469" s="130"/>
      <c r="F469" s="20"/>
      <c r="G469" s="131"/>
    </row>
    <row r="470" spans="2:7" ht="12.75">
      <c r="B470" s="103"/>
      <c r="C470" s="156">
        <v>0</v>
      </c>
      <c r="D470" s="157">
        <v>0</v>
      </c>
      <c r="E470" s="157">
        <v>0</v>
      </c>
      <c r="F470" s="20"/>
      <c r="G470" s="131"/>
    </row>
    <row r="471" spans="2:7" ht="21" customHeight="1">
      <c r="C471" s="23"/>
      <c r="D471" s="23"/>
      <c r="E471" s="23"/>
      <c r="F471" s="20"/>
      <c r="G471" s="131"/>
    </row>
    <row r="472" spans="2:7">
      <c r="F472" s="20"/>
      <c r="G472" s="131"/>
    </row>
    <row r="473" spans="2:7">
      <c r="F473" s="20"/>
      <c r="G473" s="131"/>
    </row>
    <row r="474" spans="2:7">
      <c r="F474" s="20"/>
      <c r="G474" s="131"/>
    </row>
    <row r="475" spans="2:7" ht="12" customHeight="1">
      <c r="F475" s="20"/>
      <c r="G475" s="131"/>
    </row>
    <row r="476" spans="2:7" ht="12">
      <c r="B476" s="1" t="s">
        <v>231</v>
      </c>
      <c r="C476" s="132"/>
      <c r="D476" s="132"/>
      <c r="E476" s="132"/>
    </row>
    <row r="477" spans="2:7" ht="12">
      <c r="C477" s="132"/>
      <c r="D477" s="132"/>
      <c r="E477" s="132"/>
    </row>
    <row r="478" spans="2:7" ht="20.25" hidden="1" customHeight="1">
      <c r="C478" s="132"/>
      <c r="D478" s="132"/>
      <c r="E478" s="132"/>
    </row>
    <row r="479" spans="2:7" hidden="1">
      <c r="G479" s="131"/>
    </row>
    <row r="480" spans="2:7" ht="12" hidden="1">
      <c r="B480" s="158"/>
      <c r="C480" s="132"/>
      <c r="D480" s="158"/>
      <c r="E480" s="158"/>
      <c r="F480" s="10"/>
      <c r="G480" s="159"/>
    </row>
    <row r="481" spans="2:7" ht="12" hidden="1">
      <c r="B481" s="166" t="s">
        <v>232</v>
      </c>
      <c r="C481" s="166"/>
      <c r="D481" s="167" t="s">
        <v>233</v>
      </c>
      <c r="E481" s="167"/>
      <c r="F481" s="20"/>
      <c r="G481" s="160"/>
    </row>
    <row r="482" spans="2:7" ht="12" hidden="1">
      <c r="B482" s="168" t="s">
        <v>234</v>
      </c>
      <c r="C482" s="168"/>
      <c r="D482" s="169" t="s">
        <v>235</v>
      </c>
      <c r="E482" s="169"/>
      <c r="F482" s="161"/>
      <c r="G482" s="162"/>
    </row>
    <row r="483" spans="2:7" ht="12" hidden="1">
      <c r="B483" s="132"/>
      <c r="C483" s="132"/>
      <c r="D483" s="132"/>
      <c r="E483" s="132"/>
      <c r="F483" s="132"/>
      <c r="G483" s="163"/>
    </row>
    <row r="484" spans="2:7" ht="12" hidden="1">
      <c r="B484" s="132"/>
      <c r="C484" s="132"/>
      <c r="D484" s="132"/>
      <c r="E484" s="132"/>
      <c r="F484" s="132"/>
      <c r="G484" s="163"/>
    </row>
    <row r="485" spans="2:7" hidden="1"/>
    <row r="486" spans="2:7" hidden="1"/>
    <row r="487" spans="2:7" hidden="1"/>
    <row r="488" spans="2:7" ht="12.75" hidden="1" customHeight="1"/>
    <row r="489" spans="2:7" hidden="1"/>
    <row r="490" spans="2:7" hidden="1"/>
    <row r="491" spans="2:7" ht="12.75" hidden="1" customHeight="1"/>
    <row r="492" spans="2:7" hidden="1"/>
    <row r="493" spans="2:7" hidden="1"/>
  </sheetData>
  <mergeCells count="72">
    <mergeCell ref="D188:E188"/>
    <mergeCell ref="B1:G1"/>
    <mergeCell ref="B2:G2"/>
    <mergeCell ref="B3:G3"/>
    <mergeCell ref="B5:G5"/>
    <mergeCell ref="D106:E106"/>
    <mergeCell ref="B374:E374"/>
    <mergeCell ref="D199:E199"/>
    <mergeCell ref="D213:E213"/>
    <mergeCell ref="D221:E221"/>
    <mergeCell ref="D235:E235"/>
    <mergeCell ref="D244:E244"/>
    <mergeCell ref="B282:E282"/>
    <mergeCell ref="E291:G291"/>
    <mergeCell ref="E302:F302"/>
    <mergeCell ref="B370:E370"/>
    <mergeCell ref="B372:E372"/>
    <mergeCell ref="B373:E373"/>
    <mergeCell ref="B386:C386"/>
    <mergeCell ref="B375:C375"/>
    <mergeCell ref="B376:C376"/>
    <mergeCell ref="B377:C377"/>
    <mergeCell ref="B378:C378"/>
    <mergeCell ref="B379:C379"/>
    <mergeCell ref="B380:C380"/>
    <mergeCell ref="B381:C381"/>
    <mergeCell ref="B382:C382"/>
    <mergeCell ref="B383:C383"/>
    <mergeCell ref="B384:C384"/>
    <mergeCell ref="B385:C385"/>
    <mergeCell ref="B413:C413"/>
    <mergeCell ref="B387:C387"/>
    <mergeCell ref="B388:C388"/>
    <mergeCell ref="B389:C389"/>
    <mergeCell ref="B390:C390"/>
    <mergeCell ref="B406:E406"/>
    <mergeCell ref="B407:E407"/>
    <mergeCell ref="B408:E408"/>
    <mergeCell ref="B409:C409"/>
    <mergeCell ref="B410:C410"/>
    <mergeCell ref="B411:C411"/>
    <mergeCell ref="B412:C412"/>
    <mergeCell ref="B425:C425"/>
    <mergeCell ref="B414:C414"/>
    <mergeCell ref="B415:C415"/>
    <mergeCell ref="B416:C416"/>
    <mergeCell ref="B417:C417"/>
    <mergeCell ref="B418:C418"/>
    <mergeCell ref="B419:C419"/>
    <mergeCell ref="B420:C420"/>
    <mergeCell ref="B421:C421"/>
    <mergeCell ref="B422:C422"/>
    <mergeCell ref="B423:C423"/>
    <mergeCell ref="B424:C424"/>
    <mergeCell ref="B437:C437"/>
    <mergeCell ref="B426:C426"/>
    <mergeCell ref="B427:C427"/>
    <mergeCell ref="B428:C428"/>
    <mergeCell ref="B429:C429"/>
    <mergeCell ref="B430:C430"/>
    <mergeCell ref="B431:C431"/>
    <mergeCell ref="B432:C432"/>
    <mergeCell ref="B433:C433"/>
    <mergeCell ref="B434:C434"/>
    <mergeCell ref="B435:C435"/>
    <mergeCell ref="B436:C436"/>
    <mergeCell ref="B438:C438"/>
    <mergeCell ref="B464:F464"/>
    <mergeCell ref="B481:C481"/>
    <mergeCell ref="D481:E481"/>
    <mergeCell ref="B482:C482"/>
    <mergeCell ref="D482:E482"/>
  </mergeCells>
  <dataValidations count="4">
    <dataValidation allowBlank="1" showInputMessage="1" showErrorMessage="1" prompt="Especificar origen de dicho recurso: Federal, Estatal, Municipal, Particulares." sqref="WVH983317 WLL983317 WBP983317 VRT983317 VHX983317 UYB983317 UOF983317 UEJ983317 TUN983317 TKR983317 TAV983317 SQZ983317 SHD983317 RXH983317 RNL983317 RDP983317 QTT983317 QJX983317 QAB983317 PQF983317 PGJ983317 OWN983317 OMR983317 OCV983317 NSZ983317 NJD983317 MZH983317 MPL983317 MFP983317 LVT983317 LLX983317 LCB983317 KSF983317 KIJ983317 JYN983317 JOR983317 JEV983317 IUZ983317 ILD983317 IBH983317 HRL983317 HHP983317 GXT983317 GNX983317 GEB983317 FUF983317 FKJ983317 FAN983317 EQR983317 EGV983317 DWZ983317 DND983317 DDH983317 CTL983317 CJP983317 BZT983317 BPX983317 BGB983317 AWF983317 AMJ983317 ACN983317 SR983317 IV983317 WVH917781 WLL917781 WBP917781 VRT917781 VHX917781 UYB917781 UOF917781 UEJ917781 TUN917781 TKR917781 TAV917781 SQZ917781 SHD917781 RXH917781 RNL917781 RDP917781 QTT917781 QJX917781 QAB917781 PQF917781 PGJ917781 OWN917781 OMR917781 OCV917781 NSZ917781 NJD917781 MZH917781 MPL917781 MFP917781 LVT917781 LLX917781 LCB917781 KSF917781 KIJ917781 JYN917781 JOR917781 JEV917781 IUZ917781 ILD917781 IBH917781 HRL917781 HHP917781 GXT917781 GNX917781 GEB917781 FUF917781 FKJ917781 FAN917781 EQR917781 EGV917781 DWZ917781 DND917781 DDH917781 CTL917781 CJP917781 BZT917781 BPX917781 BGB917781 AWF917781 AMJ917781 ACN917781 SR917781 IV917781 WVH852245 WLL852245 WBP852245 VRT852245 VHX852245 UYB852245 UOF852245 UEJ852245 TUN852245 TKR852245 TAV852245 SQZ852245 SHD852245 RXH852245 RNL852245 RDP852245 QTT852245 QJX852245 QAB852245 PQF852245 PGJ852245 OWN852245 OMR852245 OCV852245 NSZ852245 NJD852245 MZH852245 MPL852245 MFP852245 LVT852245 LLX852245 LCB852245 KSF852245 KIJ852245 JYN852245 JOR852245 JEV852245 IUZ852245 ILD852245 IBH852245 HRL852245 HHP852245 GXT852245 GNX852245 GEB852245 FUF852245 FKJ852245 FAN852245 EQR852245 EGV852245 DWZ852245 DND852245 DDH852245 CTL852245 CJP852245 BZT852245 BPX852245 BGB852245 AWF852245 AMJ852245 ACN852245 SR852245 IV852245 WVH786709 WLL786709 WBP786709 VRT786709 VHX786709 UYB786709 UOF786709 UEJ786709 TUN786709 TKR786709 TAV786709 SQZ786709 SHD786709 RXH786709 RNL786709 RDP786709 QTT786709 QJX786709 QAB786709 PQF786709 PGJ786709 OWN786709 OMR786709 OCV786709 NSZ786709 NJD786709 MZH786709 MPL786709 MFP786709 LVT786709 LLX786709 LCB786709 KSF786709 KIJ786709 JYN786709 JOR786709 JEV786709 IUZ786709 ILD786709 IBH786709 HRL786709 HHP786709 GXT786709 GNX786709 GEB786709 FUF786709 FKJ786709 FAN786709 EQR786709 EGV786709 DWZ786709 DND786709 DDH786709 CTL786709 CJP786709 BZT786709 BPX786709 BGB786709 AWF786709 AMJ786709 ACN786709 SR786709 IV786709 WVH721173 WLL721173 WBP721173 VRT721173 VHX721173 UYB721173 UOF721173 UEJ721173 TUN721173 TKR721173 TAV721173 SQZ721173 SHD721173 RXH721173 RNL721173 RDP721173 QTT721173 QJX721173 QAB721173 PQF721173 PGJ721173 OWN721173 OMR721173 OCV721173 NSZ721173 NJD721173 MZH721173 MPL721173 MFP721173 LVT721173 LLX721173 LCB721173 KSF721173 KIJ721173 JYN721173 JOR721173 JEV721173 IUZ721173 ILD721173 IBH721173 HRL721173 HHP721173 GXT721173 GNX721173 GEB721173 FUF721173 FKJ721173 FAN721173 EQR721173 EGV721173 DWZ721173 DND721173 DDH721173 CTL721173 CJP721173 BZT721173 BPX721173 BGB721173 AWF721173 AMJ721173 ACN721173 SR721173 IV721173 WVH655637 WLL655637 WBP655637 VRT655637 VHX655637 UYB655637 UOF655637 UEJ655637 TUN655637 TKR655637 TAV655637 SQZ655637 SHD655637 RXH655637 RNL655637 RDP655637 QTT655637 QJX655637 QAB655637 PQF655637 PGJ655637 OWN655637 OMR655637 OCV655637 NSZ655637 NJD655637 MZH655637 MPL655637 MFP655637 LVT655637 LLX655637 LCB655637 KSF655637 KIJ655637 JYN655637 JOR655637 JEV655637 IUZ655637 ILD655637 IBH655637 HRL655637 HHP655637 GXT655637 GNX655637 GEB655637 FUF655637 FKJ655637 FAN655637 EQR655637 EGV655637 DWZ655637 DND655637 DDH655637 CTL655637 CJP655637 BZT655637 BPX655637 BGB655637 AWF655637 AMJ655637 ACN655637 SR655637 IV655637 WVH590101 WLL590101 WBP590101 VRT590101 VHX590101 UYB590101 UOF590101 UEJ590101 TUN590101 TKR590101 TAV590101 SQZ590101 SHD590101 RXH590101 RNL590101 RDP590101 QTT590101 QJX590101 QAB590101 PQF590101 PGJ590101 OWN590101 OMR590101 OCV590101 NSZ590101 NJD590101 MZH590101 MPL590101 MFP590101 LVT590101 LLX590101 LCB590101 KSF590101 KIJ590101 JYN590101 JOR590101 JEV590101 IUZ590101 ILD590101 IBH590101 HRL590101 HHP590101 GXT590101 GNX590101 GEB590101 FUF590101 FKJ590101 FAN590101 EQR590101 EGV590101 DWZ590101 DND590101 DDH590101 CTL590101 CJP590101 BZT590101 BPX590101 BGB590101 AWF590101 AMJ590101 ACN590101 SR590101 IV590101 WVH524565 WLL524565 WBP524565 VRT524565 VHX524565 UYB524565 UOF524565 UEJ524565 TUN524565 TKR524565 TAV524565 SQZ524565 SHD524565 RXH524565 RNL524565 RDP524565 QTT524565 QJX524565 QAB524565 PQF524565 PGJ524565 OWN524565 OMR524565 OCV524565 NSZ524565 NJD524565 MZH524565 MPL524565 MFP524565 LVT524565 LLX524565 LCB524565 KSF524565 KIJ524565 JYN524565 JOR524565 JEV524565 IUZ524565 ILD524565 IBH524565 HRL524565 HHP524565 GXT524565 GNX524565 GEB524565 FUF524565 FKJ524565 FAN524565 EQR524565 EGV524565 DWZ524565 DND524565 DDH524565 CTL524565 CJP524565 BZT524565 BPX524565 BGB524565 AWF524565 AMJ524565 ACN524565 SR524565 IV524565 WVH459029 WLL459029 WBP459029 VRT459029 VHX459029 UYB459029 UOF459029 UEJ459029 TUN459029 TKR459029 TAV459029 SQZ459029 SHD459029 RXH459029 RNL459029 RDP459029 QTT459029 QJX459029 QAB459029 PQF459029 PGJ459029 OWN459029 OMR459029 OCV459029 NSZ459029 NJD459029 MZH459029 MPL459029 MFP459029 LVT459029 LLX459029 LCB459029 KSF459029 KIJ459029 JYN459029 JOR459029 JEV459029 IUZ459029 ILD459029 IBH459029 HRL459029 HHP459029 GXT459029 GNX459029 GEB459029 FUF459029 FKJ459029 FAN459029 EQR459029 EGV459029 DWZ459029 DND459029 DDH459029 CTL459029 CJP459029 BZT459029 BPX459029 BGB459029 AWF459029 AMJ459029 ACN459029 SR459029 IV459029 WVH393493 WLL393493 WBP393493 VRT393493 VHX393493 UYB393493 UOF393493 UEJ393493 TUN393493 TKR393493 TAV393493 SQZ393493 SHD393493 RXH393493 RNL393493 RDP393493 QTT393493 QJX393493 QAB393493 PQF393493 PGJ393493 OWN393493 OMR393493 OCV393493 NSZ393493 NJD393493 MZH393493 MPL393493 MFP393493 LVT393493 LLX393493 LCB393493 KSF393493 KIJ393493 JYN393493 JOR393493 JEV393493 IUZ393493 ILD393493 IBH393493 HRL393493 HHP393493 GXT393493 GNX393493 GEB393493 FUF393493 FKJ393493 FAN393493 EQR393493 EGV393493 DWZ393493 DND393493 DDH393493 CTL393493 CJP393493 BZT393493 BPX393493 BGB393493 AWF393493 AMJ393493 ACN393493 SR393493 IV393493 WVH327957 WLL327957 WBP327957 VRT327957 VHX327957 UYB327957 UOF327957 UEJ327957 TUN327957 TKR327957 TAV327957 SQZ327957 SHD327957 RXH327957 RNL327957 RDP327957 QTT327957 QJX327957 QAB327957 PQF327957 PGJ327957 OWN327957 OMR327957 OCV327957 NSZ327957 NJD327957 MZH327957 MPL327957 MFP327957 LVT327957 LLX327957 LCB327957 KSF327957 KIJ327957 JYN327957 JOR327957 JEV327957 IUZ327957 ILD327957 IBH327957 HRL327957 HHP327957 GXT327957 GNX327957 GEB327957 FUF327957 FKJ327957 FAN327957 EQR327957 EGV327957 DWZ327957 DND327957 DDH327957 CTL327957 CJP327957 BZT327957 BPX327957 BGB327957 AWF327957 AMJ327957 ACN327957 SR327957 IV327957 WVH262421 WLL262421 WBP262421 VRT262421 VHX262421 UYB262421 UOF262421 UEJ262421 TUN262421 TKR262421 TAV262421 SQZ262421 SHD262421 RXH262421 RNL262421 RDP262421 QTT262421 QJX262421 QAB262421 PQF262421 PGJ262421 OWN262421 OMR262421 OCV262421 NSZ262421 NJD262421 MZH262421 MPL262421 MFP262421 LVT262421 LLX262421 LCB262421 KSF262421 KIJ262421 JYN262421 JOR262421 JEV262421 IUZ262421 ILD262421 IBH262421 HRL262421 HHP262421 GXT262421 GNX262421 GEB262421 FUF262421 FKJ262421 FAN262421 EQR262421 EGV262421 DWZ262421 DND262421 DDH262421 CTL262421 CJP262421 BZT262421 BPX262421 BGB262421 AWF262421 AMJ262421 ACN262421 SR262421 IV262421 WVH196885 WLL196885 WBP196885 VRT196885 VHX196885 UYB196885 UOF196885 UEJ196885 TUN196885 TKR196885 TAV196885 SQZ196885 SHD196885 RXH196885 RNL196885 RDP196885 QTT196885 QJX196885 QAB196885 PQF196885 PGJ196885 OWN196885 OMR196885 OCV196885 NSZ196885 NJD196885 MZH196885 MPL196885 MFP196885 LVT196885 LLX196885 LCB196885 KSF196885 KIJ196885 JYN196885 JOR196885 JEV196885 IUZ196885 ILD196885 IBH196885 HRL196885 HHP196885 GXT196885 GNX196885 GEB196885 FUF196885 FKJ196885 FAN196885 EQR196885 EGV196885 DWZ196885 DND196885 DDH196885 CTL196885 CJP196885 BZT196885 BPX196885 BGB196885 AWF196885 AMJ196885 ACN196885 SR196885 IV196885 WVH131349 WLL131349 WBP131349 VRT131349 VHX131349 UYB131349 UOF131349 UEJ131349 TUN131349 TKR131349 TAV131349 SQZ131349 SHD131349 RXH131349 RNL131349 RDP131349 QTT131349 QJX131349 QAB131349 PQF131349 PGJ131349 OWN131349 OMR131349 OCV131349 NSZ131349 NJD131349 MZH131349 MPL131349 MFP131349 LVT131349 LLX131349 LCB131349 KSF131349 KIJ131349 JYN131349 JOR131349 JEV131349 IUZ131349 ILD131349 IBH131349 HRL131349 HHP131349 GXT131349 GNX131349 GEB131349 FUF131349 FKJ131349 FAN131349 EQR131349 EGV131349 DWZ131349 DND131349 DDH131349 CTL131349 CJP131349 BZT131349 BPX131349 BGB131349 AWF131349 AMJ131349 ACN131349 SR131349 IV131349 WVH65813 WLL65813 WBP65813 VRT65813 VHX65813 UYB65813 UOF65813 UEJ65813 TUN65813 TKR65813 TAV65813 SQZ65813 SHD65813 RXH65813 RNL65813 RDP65813 QTT65813 QJX65813 QAB65813 PQF65813 PGJ65813 OWN65813 OMR65813 OCV65813 NSZ65813 NJD65813 MZH65813 MPL65813 MFP65813 LVT65813 LLX65813 LCB65813 KSF65813 KIJ65813 JYN65813 JOR65813 JEV65813 IUZ65813 ILD65813 IBH65813 HRL65813 HHP65813 GXT65813 GNX65813 GEB65813 FUF65813 FKJ65813 FAN65813 EQR65813 EGV65813 DWZ65813 DND65813 DDH65813 CTL65813 CJP65813 BZT65813 BPX65813 BGB65813 AWF65813 AMJ65813 ACN65813 SR65813 IV65813 WVH983310 WLL983310 WBP983310 VRT983310 VHX983310 UYB983310 UOF983310 UEJ983310 TUN983310 TKR983310 TAV983310 SQZ983310 SHD983310 RXH983310 RNL983310 RDP983310 QTT983310 QJX983310 QAB983310 PQF983310 PGJ983310 OWN983310 OMR983310 OCV983310 NSZ983310 NJD983310 MZH983310 MPL983310 MFP983310 LVT983310 LLX983310 LCB983310 KSF983310 KIJ983310 JYN983310 JOR983310 JEV983310 IUZ983310 ILD983310 IBH983310 HRL983310 HHP983310 GXT983310 GNX983310 GEB983310 FUF983310 FKJ983310 FAN983310 EQR983310 EGV983310 DWZ983310 DND983310 DDH983310 CTL983310 CJP983310 BZT983310 BPX983310 BGB983310 AWF983310 AMJ983310 ACN983310 SR983310 IV983310 WVH917774 WLL917774 WBP917774 VRT917774 VHX917774 UYB917774 UOF917774 UEJ917774 TUN917774 TKR917774 TAV917774 SQZ917774 SHD917774 RXH917774 RNL917774 RDP917774 QTT917774 QJX917774 QAB917774 PQF917774 PGJ917774 OWN917774 OMR917774 OCV917774 NSZ917774 NJD917774 MZH917774 MPL917774 MFP917774 LVT917774 LLX917774 LCB917774 KSF917774 KIJ917774 JYN917774 JOR917774 JEV917774 IUZ917774 ILD917774 IBH917774 HRL917774 HHP917774 GXT917774 GNX917774 GEB917774 FUF917774 FKJ917774 FAN917774 EQR917774 EGV917774 DWZ917774 DND917774 DDH917774 CTL917774 CJP917774 BZT917774 BPX917774 BGB917774 AWF917774 AMJ917774 ACN917774 SR917774 IV917774 WVH852238 WLL852238 WBP852238 VRT852238 VHX852238 UYB852238 UOF852238 UEJ852238 TUN852238 TKR852238 TAV852238 SQZ852238 SHD852238 RXH852238 RNL852238 RDP852238 QTT852238 QJX852238 QAB852238 PQF852238 PGJ852238 OWN852238 OMR852238 OCV852238 NSZ852238 NJD852238 MZH852238 MPL852238 MFP852238 LVT852238 LLX852238 LCB852238 KSF852238 KIJ852238 JYN852238 JOR852238 JEV852238 IUZ852238 ILD852238 IBH852238 HRL852238 HHP852238 GXT852238 GNX852238 GEB852238 FUF852238 FKJ852238 FAN852238 EQR852238 EGV852238 DWZ852238 DND852238 DDH852238 CTL852238 CJP852238 BZT852238 BPX852238 BGB852238 AWF852238 AMJ852238 ACN852238 SR852238 IV852238 WVH786702 WLL786702 WBP786702 VRT786702 VHX786702 UYB786702 UOF786702 UEJ786702 TUN786702 TKR786702 TAV786702 SQZ786702 SHD786702 RXH786702 RNL786702 RDP786702 QTT786702 QJX786702 QAB786702 PQF786702 PGJ786702 OWN786702 OMR786702 OCV786702 NSZ786702 NJD786702 MZH786702 MPL786702 MFP786702 LVT786702 LLX786702 LCB786702 KSF786702 KIJ786702 JYN786702 JOR786702 JEV786702 IUZ786702 ILD786702 IBH786702 HRL786702 HHP786702 GXT786702 GNX786702 GEB786702 FUF786702 FKJ786702 FAN786702 EQR786702 EGV786702 DWZ786702 DND786702 DDH786702 CTL786702 CJP786702 BZT786702 BPX786702 BGB786702 AWF786702 AMJ786702 ACN786702 SR786702 IV786702 WVH721166 WLL721166 WBP721166 VRT721166 VHX721166 UYB721166 UOF721166 UEJ721166 TUN721166 TKR721166 TAV721166 SQZ721166 SHD721166 RXH721166 RNL721166 RDP721166 QTT721166 QJX721166 QAB721166 PQF721166 PGJ721166 OWN721166 OMR721166 OCV721166 NSZ721166 NJD721166 MZH721166 MPL721166 MFP721166 LVT721166 LLX721166 LCB721166 KSF721166 KIJ721166 JYN721166 JOR721166 JEV721166 IUZ721166 ILD721166 IBH721166 HRL721166 HHP721166 GXT721166 GNX721166 GEB721166 FUF721166 FKJ721166 FAN721166 EQR721166 EGV721166 DWZ721166 DND721166 DDH721166 CTL721166 CJP721166 BZT721166 BPX721166 BGB721166 AWF721166 AMJ721166 ACN721166 SR721166 IV721166 WVH655630 WLL655630 WBP655630 VRT655630 VHX655630 UYB655630 UOF655630 UEJ655630 TUN655630 TKR655630 TAV655630 SQZ655630 SHD655630 RXH655630 RNL655630 RDP655630 QTT655630 QJX655630 QAB655630 PQF655630 PGJ655630 OWN655630 OMR655630 OCV655630 NSZ655630 NJD655630 MZH655630 MPL655630 MFP655630 LVT655630 LLX655630 LCB655630 KSF655630 KIJ655630 JYN655630 JOR655630 JEV655630 IUZ655630 ILD655630 IBH655630 HRL655630 HHP655630 GXT655630 GNX655630 GEB655630 FUF655630 FKJ655630 FAN655630 EQR655630 EGV655630 DWZ655630 DND655630 DDH655630 CTL655630 CJP655630 BZT655630 BPX655630 BGB655630 AWF655630 AMJ655630 ACN655630 SR655630 IV655630 WVH590094 WLL590094 WBP590094 VRT590094 VHX590094 UYB590094 UOF590094 UEJ590094 TUN590094 TKR590094 TAV590094 SQZ590094 SHD590094 RXH590094 RNL590094 RDP590094 QTT590094 QJX590094 QAB590094 PQF590094 PGJ590094 OWN590094 OMR590094 OCV590094 NSZ590094 NJD590094 MZH590094 MPL590094 MFP590094 LVT590094 LLX590094 LCB590094 KSF590094 KIJ590094 JYN590094 JOR590094 JEV590094 IUZ590094 ILD590094 IBH590094 HRL590094 HHP590094 GXT590094 GNX590094 GEB590094 FUF590094 FKJ590094 FAN590094 EQR590094 EGV590094 DWZ590094 DND590094 DDH590094 CTL590094 CJP590094 BZT590094 BPX590094 BGB590094 AWF590094 AMJ590094 ACN590094 SR590094 IV590094 WVH524558 WLL524558 WBP524558 VRT524558 VHX524558 UYB524558 UOF524558 UEJ524558 TUN524558 TKR524558 TAV524558 SQZ524558 SHD524558 RXH524558 RNL524558 RDP524558 QTT524558 QJX524558 QAB524558 PQF524558 PGJ524558 OWN524558 OMR524558 OCV524558 NSZ524558 NJD524558 MZH524558 MPL524558 MFP524558 LVT524558 LLX524558 LCB524558 KSF524558 KIJ524558 JYN524558 JOR524558 JEV524558 IUZ524558 ILD524558 IBH524558 HRL524558 HHP524558 GXT524558 GNX524558 GEB524558 FUF524558 FKJ524558 FAN524558 EQR524558 EGV524558 DWZ524558 DND524558 DDH524558 CTL524558 CJP524558 BZT524558 BPX524558 BGB524558 AWF524558 AMJ524558 ACN524558 SR524558 IV524558 WVH459022 WLL459022 WBP459022 VRT459022 VHX459022 UYB459022 UOF459022 UEJ459022 TUN459022 TKR459022 TAV459022 SQZ459022 SHD459022 RXH459022 RNL459022 RDP459022 QTT459022 QJX459022 QAB459022 PQF459022 PGJ459022 OWN459022 OMR459022 OCV459022 NSZ459022 NJD459022 MZH459022 MPL459022 MFP459022 LVT459022 LLX459022 LCB459022 KSF459022 KIJ459022 JYN459022 JOR459022 JEV459022 IUZ459022 ILD459022 IBH459022 HRL459022 HHP459022 GXT459022 GNX459022 GEB459022 FUF459022 FKJ459022 FAN459022 EQR459022 EGV459022 DWZ459022 DND459022 DDH459022 CTL459022 CJP459022 BZT459022 BPX459022 BGB459022 AWF459022 AMJ459022 ACN459022 SR459022 IV459022 WVH393486 WLL393486 WBP393486 VRT393486 VHX393486 UYB393486 UOF393486 UEJ393486 TUN393486 TKR393486 TAV393486 SQZ393486 SHD393486 RXH393486 RNL393486 RDP393486 QTT393486 QJX393486 QAB393486 PQF393486 PGJ393486 OWN393486 OMR393486 OCV393486 NSZ393486 NJD393486 MZH393486 MPL393486 MFP393486 LVT393486 LLX393486 LCB393486 KSF393486 KIJ393486 JYN393486 JOR393486 JEV393486 IUZ393486 ILD393486 IBH393486 HRL393486 HHP393486 GXT393486 GNX393486 GEB393486 FUF393486 FKJ393486 FAN393486 EQR393486 EGV393486 DWZ393486 DND393486 DDH393486 CTL393486 CJP393486 BZT393486 BPX393486 BGB393486 AWF393486 AMJ393486 ACN393486 SR393486 IV393486 WVH327950 WLL327950 WBP327950 VRT327950 VHX327950 UYB327950 UOF327950 UEJ327950 TUN327950 TKR327950 TAV327950 SQZ327950 SHD327950 RXH327950 RNL327950 RDP327950 QTT327950 QJX327950 QAB327950 PQF327950 PGJ327950 OWN327950 OMR327950 OCV327950 NSZ327950 NJD327950 MZH327950 MPL327950 MFP327950 LVT327950 LLX327950 LCB327950 KSF327950 KIJ327950 JYN327950 JOR327950 JEV327950 IUZ327950 ILD327950 IBH327950 HRL327950 HHP327950 GXT327950 GNX327950 GEB327950 FUF327950 FKJ327950 FAN327950 EQR327950 EGV327950 DWZ327950 DND327950 DDH327950 CTL327950 CJP327950 BZT327950 BPX327950 BGB327950 AWF327950 AMJ327950 ACN327950 SR327950 IV327950 WVH262414 WLL262414 WBP262414 VRT262414 VHX262414 UYB262414 UOF262414 UEJ262414 TUN262414 TKR262414 TAV262414 SQZ262414 SHD262414 RXH262414 RNL262414 RDP262414 QTT262414 QJX262414 QAB262414 PQF262414 PGJ262414 OWN262414 OMR262414 OCV262414 NSZ262414 NJD262414 MZH262414 MPL262414 MFP262414 LVT262414 LLX262414 LCB262414 KSF262414 KIJ262414 JYN262414 JOR262414 JEV262414 IUZ262414 ILD262414 IBH262414 HRL262414 HHP262414 GXT262414 GNX262414 GEB262414 FUF262414 FKJ262414 FAN262414 EQR262414 EGV262414 DWZ262414 DND262414 DDH262414 CTL262414 CJP262414 BZT262414 BPX262414 BGB262414 AWF262414 AMJ262414 ACN262414 SR262414 IV262414 WVH196878 WLL196878 WBP196878 VRT196878 VHX196878 UYB196878 UOF196878 UEJ196878 TUN196878 TKR196878 TAV196878 SQZ196878 SHD196878 RXH196878 RNL196878 RDP196878 QTT196878 QJX196878 QAB196878 PQF196878 PGJ196878 OWN196878 OMR196878 OCV196878 NSZ196878 NJD196878 MZH196878 MPL196878 MFP196878 LVT196878 LLX196878 LCB196878 KSF196878 KIJ196878 JYN196878 JOR196878 JEV196878 IUZ196878 ILD196878 IBH196878 HRL196878 HHP196878 GXT196878 GNX196878 GEB196878 FUF196878 FKJ196878 FAN196878 EQR196878 EGV196878 DWZ196878 DND196878 DDH196878 CTL196878 CJP196878 BZT196878 BPX196878 BGB196878 AWF196878 AMJ196878 ACN196878 SR196878 IV196878 WVH131342 WLL131342 WBP131342 VRT131342 VHX131342 UYB131342 UOF131342 UEJ131342 TUN131342 TKR131342 TAV131342 SQZ131342 SHD131342 RXH131342 RNL131342 RDP131342 QTT131342 QJX131342 QAB131342 PQF131342 PGJ131342 OWN131342 OMR131342 OCV131342 NSZ131342 NJD131342 MZH131342 MPL131342 MFP131342 LVT131342 LLX131342 LCB131342 KSF131342 KIJ131342 JYN131342 JOR131342 JEV131342 IUZ131342 ILD131342 IBH131342 HRL131342 HHP131342 GXT131342 GNX131342 GEB131342 FUF131342 FKJ131342 FAN131342 EQR131342 EGV131342 DWZ131342 DND131342 DDH131342 CTL131342 CJP131342 BZT131342 BPX131342 BGB131342 AWF131342 AMJ131342 ACN131342 SR131342 IV131342 WVH65806 WLL65806 WBP65806 VRT65806 VHX65806 UYB65806 UOF65806 UEJ65806 TUN65806 TKR65806 TAV65806 SQZ65806 SHD65806 RXH65806 RNL65806 RDP65806 QTT65806 QJX65806 QAB65806 PQF65806 PGJ65806 OWN65806 OMR65806 OCV65806 NSZ65806 NJD65806 MZH65806 MPL65806 MFP65806 LVT65806 LLX65806 LCB65806 KSF65806 KIJ65806 JYN65806 JOR65806 JEV65806 IUZ65806 ILD65806 IBH65806 HRL65806 HHP65806 GXT65806 GNX65806 GEB65806 FUF65806 FKJ65806 FAN65806 EQR65806 EGV65806 DWZ65806 DND65806 DDH65806 CTL65806 CJP65806 BZT65806 BPX65806 BGB65806 AWF65806 AMJ65806 ACN65806 SR65806 IV65806 WVH983303 WLL983303 WBP983303 VRT983303 VHX983303 UYB983303 UOF983303 UEJ983303 TUN983303 TKR983303 TAV983303 SQZ983303 SHD983303 RXH983303 RNL983303 RDP983303 QTT983303 QJX983303 QAB983303 PQF983303 PGJ983303 OWN983303 OMR983303 OCV983303 NSZ983303 NJD983303 MZH983303 MPL983303 MFP983303 LVT983303 LLX983303 LCB983303 KSF983303 KIJ983303 JYN983303 JOR983303 JEV983303 IUZ983303 ILD983303 IBH983303 HRL983303 HHP983303 GXT983303 GNX983303 GEB983303 FUF983303 FKJ983303 FAN983303 EQR983303 EGV983303 DWZ983303 DND983303 DDH983303 CTL983303 CJP983303 BZT983303 BPX983303 BGB983303 AWF983303 AMJ983303 ACN983303 SR983303 IV983303 WVH917767 WLL917767 WBP917767 VRT917767 VHX917767 UYB917767 UOF917767 UEJ917767 TUN917767 TKR917767 TAV917767 SQZ917767 SHD917767 RXH917767 RNL917767 RDP917767 QTT917767 QJX917767 QAB917767 PQF917767 PGJ917767 OWN917767 OMR917767 OCV917767 NSZ917767 NJD917767 MZH917767 MPL917767 MFP917767 LVT917767 LLX917767 LCB917767 KSF917767 KIJ917767 JYN917767 JOR917767 JEV917767 IUZ917767 ILD917767 IBH917767 HRL917767 HHP917767 GXT917767 GNX917767 GEB917767 FUF917767 FKJ917767 FAN917767 EQR917767 EGV917767 DWZ917767 DND917767 DDH917767 CTL917767 CJP917767 BZT917767 BPX917767 BGB917767 AWF917767 AMJ917767 ACN917767 SR917767 IV917767 WVH852231 WLL852231 WBP852231 VRT852231 VHX852231 UYB852231 UOF852231 UEJ852231 TUN852231 TKR852231 TAV852231 SQZ852231 SHD852231 RXH852231 RNL852231 RDP852231 QTT852231 QJX852231 QAB852231 PQF852231 PGJ852231 OWN852231 OMR852231 OCV852231 NSZ852231 NJD852231 MZH852231 MPL852231 MFP852231 LVT852231 LLX852231 LCB852231 KSF852231 KIJ852231 JYN852231 JOR852231 JEV852231 IUZ852231 ILD852231 IBH852231 HRL852231 HHP852231 GXT852231 GNX852231 GEB852231 FUF852231 FKJ852231 FAN852231 EQR852231 EGV852231 DWZ852231 DND852231 DDH852231 CTL852231 CJP852231 BZT852231 BPX852231 BGB852231 AWF852231 AMJ852231 ACN852231 SR852231 IV852231 WVH786695 WLL786695 WBP786695 VRT786695 VHX786695 UYB786695 UOF786695 UEJ786695 TUN786695 TKR786695 TAV786695 SQZ786695 SHD786695 RXH786695 RNL786695 RDP786695 QTT786695 QJX786695 QAB786695 PQF786695 PGJ786695 OWN786695 OMR786695 OCV786695 NSZ786695 NJD786695 MZH786695 MPL786695 MFP786695 LVT786695 LLX786695 LCB786695 KSF786695 KIJ786695 JYN786695 JOR786695 JEV786695 IUZ786695 ILD786695 IBH786695 HRL786695 HHP786695 GXT786695 GNX786695 GEB786695 FUF786695 FKJ786695 FAN786695 EQR786695 EGV786695 DWZ786695 DND786695 DDH786695 CTL786695 CJP786695 BZT786695 BPX786695 BGB786695 AWF786695 AMJ786695 ACN786695 SR786695 IV786695 WVH721159 WLL721159 WBP721159 VRT721159 VHX721159 UYB721159 UOF721159 UEJ721159 TUN721159 TKR721159 TAV721159 SQZ721159 SHD721159 RXH721159 RNL721159 RDP721159 QTT721159 QJX721159 QAB721159 PQF721159 PGJ721159 OWN721159 OMR721159 OCV721159 NSZ721159 NJD721159 MZH721159 MPL721159 MFP721159 LVT721159 LLX721159 LCB721159 KSF721159 KIJ721159 JYN721159 JOR721159 JEV721159 IUZ721159 ILD721159 IBH721159 HRL721159 HHP721159 GXT721159 GNX721159 GEB721159 FUF721159 FKJ721159 FAN721159 EQR721159 EGV721159 DWZ721159 DND721159 DDH721159 CTL721159 CJP721159 BZT721159 BPX721159 BGB721159 AWF721159 AMJ721159 ACN721159 SR721159 IV721159 WVH655623 WLL655623 WBP655623 VRT655623 VHX655623 UYB655623 UOF655623 UEJ655623 TUN655623 TKR655623 TAV655623 SQZ655623 SHD655623 RXH655623 RNL655623 RDP655623 QTT655623 QJX655623 QAB655623 PQF655623 PGJ655623 OWN655623 OMR655623 OCV655623 NSZ655623 NJD655623 MZH655623 MPL655623 MFP655623 LVT655623 LLX655623 LCB655623 KSF655623 KIJ655623 JYN655623 JOR655623 JEV655623 IUZ655623 ILD655623 IBH655623 HRL655623 HHP655623 GXT655623 GNX655623 GEB655623 FUF655623 FKJ655623 FAN655623 EQR655623 EGV655623 DWZ655623 DND655623 DDH655623 CTL655623 CJP655623 BZT655623 BPX655623 BGB655623 AWF655623 AMJ655623 ACN655623 SR655623 IV655623 WVH590087 WLL590087 WBP590087 VRT590087 VHX590087 UYB590087 UOF590087 UEJ590087 TUN590087 TKR590087 TAV590087 SQZ590087 SHD590087 RXH590087 RNL590087 RDP590087 QTT590087 QJX590087 QAB590087 PQF590087 PGJ590087 OWN590087 OMR590087 OCV590087 NSZ590087 NJD590087 MZH590087 MPL590087 MFP590087 LVT590087 LLX590087 LCB590087 KSF590087 KIJ590087 JYN590087 JOR590087 JEV590087 IUZ590087 ILD590087 IBH590087 HRL590087 HHP590087 GXT590087 GNX590087 GEB590087 FUF590087 FKJ590087 FAN590087 EQR590087 EGV590087 DWZ590087 DND590087 DDH590087 CTL590087 CJP590087 BZT590087 BPX590087 BGB590087 AWF590087 AMJ590087 ACN590087 SR590087 IV590087 WVH524551 WLL524551 WBP524551 VRT524551 VHX524551 UYB524551 UOF524551 UEJ524551 TUN524551 TKR524551 TAV524551 SQZ524551 SHD524551 RXH524551 RNL524551 RDP524551 QTT524551 QJX524551 QAB524551 PQF524551 PGJ524551 OWN524551 OMR524551 OCV524551 NSZ524551 NJD524551 MZH524551 MPL524551 MFP524551 LVT524551 LLX524551 LCB524551 KSF524551 KIJ524551 JYN524551 JOR524551 JEV524551 IUZ524551 ILD524551 IBH524551 HRL524551 HHP524551 GXT524551 GNX524551 GEB524551 FUF524551 FKJ524551 FAN524551 EQR524551 EGV524551 DWZ524551 DND524551 DDH524551 CTL524551 CJP524551 BZT524551 BPX524551 BGB524551 AWF524551 AMJ524551 ACN524551 SR524551 IV524551 WVH459015 WLL459015 WBP459015 VRT459015 VHX459015 UYB459015 UOF459015 UEJ459015 TUN459015 TKR459015 TAV459015 SQZ459015 SHD459015 RXH459015 RNL459015 RDP459015 QTT459015 QJX459015 QAB459015 PQF459015 PGJ459015 OWN459015 OMR459015 OCV459015 NSZ459015 NJD459015 MZH459015 MPL459015 MFP459015 LVT459015 LLX459015 LCB459015 KSF459015 KIJ459015 JYN459015 JOR459015 JEV459015 IUZ459015 ILD459015 IBH459015 HRL459015 HHP459015 GXT459015 GNX459015 GEB459015 FUF459015 FKJ459015 FAN459015 EQR459015 EGV459015 DWZ459015 DND459015 DDH459015 CTL459015 CJP459015 BZT459015 BPX459015 BGB459015 AWF459015 AMJ459015 ACN459015 SR459015 IV459015 WVH393479 WLL393479 WBP393479 VRT393479 VHX393479 UYB393479 UOF393479 UEJ393479 TUN393479 TKR393479 TAV393479 SQZ393479 SHD393479 RXH393479 RNL393479 RDP393479 QTT393479 QJX393479 QAB393479 PQF393479 PGJ393479 OWN393479 OMR393479 OCV393479 NSZ393479 NJD393479 MZH393479 MPL393479 MFP393479 LVT393479 LLX393479 LCB393479 KSF393479 KIJ393479 JYN393479 JOR393479 JEV393479 IUZ393479 ILD393479 IBH393479 HRL393479 HHP393479 GXT393479 GNX393479 GEB393479 FUF393479 FKJ393479 FAN393479 EQR393479 EGV393479 DWZ393479 DND393479 DDH393479 CTL393479 CJP393479 BZT393479 BPX393479 BGB393479 AWF393479 AMJ393479 ACN393479 SR393479 IV393479 WVH327943 WLL327943 WBP327943 VRT327943 VHX327943 UYB327943 UOF327943 UEJ327943 TUN327943 TKR327943 TAV327943 SQZ327943 SHD327943 RXH327943 RNL327943 RDP327943 QTT327943 QJX327943 QAB327943 PQF327943 PGJ327943 OWN327943 OMR327943 OCV327943 NSZ327943 NJD327943 MZH327943 MPL327943 MFP327943 LVT327943 LLX327943 LCB327943 KSF327943 KIJ327943 JYN327943 JOR327943 JEV327943 IUZ327943 ILD327943 IBH327943 HRL327943 HHP327943 GXT327943 GNX327943 GEB327943 FUF327943 FKJ327943 FAN327943 EQR327943 EGV327943 DWZ327943 DND327943 DDH327943 CTL327943 CJP327943 BZT327943 BPX327943 BGB327943 AWF327943 AMJ327943 ACN327943 SR327943 IV327943 WVH262407 WLL262407 WBP262407 VRT262407 VHX262407 UYB262407 UOF262407 UEJ262407 TUN262407 TKR262407 TAV262407 SQZ262407 SHD262407 RXH262407 RNL262407 RDP262407 QTT262407 QJX262407 QAB262407 PQF262407 PGJ262407 OWN262407 OMR262407 OCV262407 NSZ262407 NJD262407 MZH262407 MPL262407 MFP262407 LVT262407 LLX262407 LCB262407 KSF262407 KIJ262407 JYN262407 JOR262407 JEV262407 IUZ262407 ILD262407 IBH262407 HRL262407 HHP262407 GXT262407 GNX262407 GEB262407 FUF262407 FKJ262407 FAN262407 EQR262407 EGV262407 DWZ262407 DND262407 DDH262407 CTL262407 CJP262407 BZT262407 BPX262407 BGB262407 AWF262407 AMJ262407 ACN262407 SR262407 IV262407 WVH196871 WLL196871 WBP196871 VRT196871 VHX196871 UYB196871 UOF196871 UEJ196871 TUN196871 TKR196871 TAV196871 SQZ196871 SHD196871 RXH196871 RNL196871 RDP196871 QTT196871 QJX196871 QAB196871 PQF196871 PGJ196871 OWN196871 OMR196871 OCV196871 NSZ196871 NJD196871 MZH196871 MPL196871 MFP196871 LVT196871 LLX196871 LCB196871 KSF196871 KIJ196871 JYN196871 JOR196871 JEV196871 IUZ196871 ILD196871 IBH196871 HRL196871 HHP196871 GXT196871 GNX196871 GEB196871 FUF196871 FKJ196871 FAN196871 EQR196871 EGV196871 DWZ196871 DND196871 DDH196871 CTL196871 CJP196871 BZT196871 BPX196871 BGB196871 AWF196871 AMJ196871 ACN196871 SR196871 IV196871 WVH131335 WLL131335 WBP131335 VRT131335 VHX131335 UYB131335 UOF131335 UEJ131335 TUN131335 TKR131335 TAV131335 SQZ131335 SHD131335 RXH131335 RNL131335 RDP131335 QTT131335 QJX131335 QAB131335 PQF131335 PGJ131335 OWN131335 OMR131335 OCV131335 NSZ131335 NJD131335 MZH131335 MPL131335 MFP131335 LVT131335 LLX131335 LCB131335 KSF131335 KIJ131335 JYN131335 JOR131335 JEV131335 IUZ131335 ILD131335 IBH131335 HRL131335 HHP131335 GXT131335 GNX131335 GEB131335 FUF131335 FKJ131335 FAN131335 EQR131335 EGV131335 DWZ131335 DND131335 DDH131335 CTL131335 CJP131335 BZT131335 BPX131335 BGB131335 AWF131335 AMJ131335 ACN131335 SR131335 IV131335 WVH65799 WLL65799 WBP65799 VRT65799 VHX65799 UYB65799 UOF65799 UEJ65799 TUN65799 TKR65799 TAV65799 SQZ65799 SHD65799 RXH65799 RNL65799 RDP65799 QTT65799 QJX65799 QAB65799 PQF65799 PGJ65799 OWN65799 OMR65799 OCV65799 NSZ65799 NJD65799 MZH65799 MPL65799 MFP65799 LVT65799 LLX65799 LCB65799 KSF65799 KIJ65799 JYN65799 JOR65799 JEV65799 IUZ65799 ILD65799 IBH65799 HRL65799 HHP65799 GXT65799 GNX65799 GEB65799 FUF65799 FKJ65799 FAN65799 EQR65799 EGV65799 DWZ65799 DND65799 DDH65799 CTL65799 CJP65799 BZT65799 BPX65799 BGB65799 AWF65799 AMJ65799 ACN65799 SR65799 IV65799 D131335 D196871 D262407 D327943 D393479 D459015 D524551 D590087 D655623 D721159 D786695 D852231 D917767 D983303 D65806 D131342 D196878 D262414 D327950 D393486 D459022 D524558 D590094 D655630 D721166 D786702 D852238 D917774 D983310 D65813 D131349 D196885 D262421 D327957 D393493 D459029 D524565 D590101 D655637 D721173 D786709 D852245 D917781 D983317 D65799 IV184 SR184 ACN184 AMJ184 AWF184 BGB184 BPX184 BZT184 CJP184 CTL184 DDH184 DND184 DWZ184 EGV184 EQR184 FAN184 FKJ184 FUF184 GEB184 GNX184 GXT184 HHP184 HRL184 IBH184 ILD184 IUZ184 JEV184 JOR184 JYN184 KIJ184 KSF184 LCB184 LLX184 LVT184 MFP184 MPL184 MZH184 NJD184 NSZ184 OCV184 OMR184 OWN184 PGJ184 PQF184 QAB184 QJX184 QTT184 RDP184 RNL184 RXH184 SHD184 SQZ184 TAV184 TKR184 TUN184 UEJ184 UOF184 UYB184 VHX184 VRT184 WBP184 WLL184 WVH184 IV195 SR195 ACN195 AMJ195 AWF195 BGB195 BPX195 BZT195 CJP195 CTL195 DDH195 DND195 DWZ195 EGV195 EQR195 FAN195 FKJ195 FUF195 GEB195 GNX195 GXT195 HHP195 HRL195 IBH195 ILD195 IUZ195 JEV195 JOR195 JYN195 KIJ195 KSF195 LCB195 LLX195 LVT195 MFP195 MPL195 MZH195 NJD195 NSZ195 OCV195 OMR195 OWN195 PGJ195 PQF195 QAB195 QJX195 QTT195 RDP195 RNL195 RXH195 SHD195 SQZ195 TAV195 TKR195 TUN195 UEJ195 UOF195 UYB195 VHX195 VRT195 WBP195 WLL195 WVH195 IV209 SR209 ACN209 AMJ209 AWF209 BGB209 BPX209 BZT209 CJP209 CTL209 DDH209 DND209 DWZ209 EGV209 EQR209 FAN209 FKJ209 FUF209 GEB209 GNX209 GXT209 HHP209 HRL209 IBH209 ILD209 IUZ209 JEV209 JOR209 JYN209 KIJ209 KSF209 LCB209 LLX209 LVT209 MFP209 MPL209 MZH209 NJD209 NSZ209 OCV209 OMR209 OWN209 PGJ209 PQF209 QAB209 QJX209 QTT209 RDP209 RNL209 RXH209 SHD209 SQZ209 TAV209 TKR209 TUN209 UEJ209 UOF209 UYB209 VHX209 VRT209 WBP209 WLL209 WVH209 D209 D195 D184"/>
    <dataValidation allowBlank="1" showInputMessage="1" showErrorMessage="1" prompt="Características cualitativas significativas que les impacten financieramente." sqref="WVI983317 WLM983317 WBQ983317 VRU983317 VHY983317 UYC983317 UOG983317 UEK983317 TUO983317 TKS983317 TAW983317 SRA983317 SHE983317 RXI983317 RNM983317 RDQ983317 QTU983317 QJY983317 QAC983317 PQG983317 PGK983317 OWO983317 OMS983317 OCW983317 NTA983317 NJE983317 MZI983317 MPM983317 MFQ983317 LVU983317 LLY983317 LCC983317 KSG983317 KIK983317 JYO983317 JOS983317 JEW983317 IVA983317 ILE983317 IBI983317 HRM983317 HHQ983317 GXU983317 GNY983317 GEC983317 FUG983317 FKK983317 FAO983317 EQS983317 EGW983317 DXA983317 DNE983317 DDI983317 CTM983317 CJQ983317 BZU983317 BPY983317 BGC983317 AWG983317 AMK983317 ACO983317 SS983317 IW983317 WVI917781 WLM917781 WBQ917781 VRU917781 VHY917781 UYC917781 UOG917781 UEK917781 TUO917781 TKS917781 TAW917781 SRA917781 SHE917781 RXI917781 RNM917781 RDQ917781 QTU917781 QJY917781 QAC917781 PQG917781 PGK917781 OWO917781 OMS917781 OCW917781 NTA917781 NJE917781 MZI917781 MPM917781 MFQ917781 LVU917781 LLY917781 LCC917781 KSG917781 KIK917781 JYO917781 JOS917781 JEW917781 IVA917781 ILE917781 IBI917781 HRM917781 HHQ917781 GXU917781 GNY917781 GEC917781 FUG917781 FKK917781 FAO917781 EQS917781 EGW917781 DXA917781 DNE917781 DDI917781 CTM917781 CJQ917781 BZU917781 BPY917781 BGC917781 AWG917781 AMK917781 ACO917781 SS917781 IW917781 WVI852245 WLM852245 WBQ852245 VRU852245 VHY852245 UYC852245 UOG852245 UEK852245 TUO852245 TKS852245 TAW852245 SRA852245 SHE852245 RXI852245 RNM852245 RDQ852245 QTU852245 QJY852245 QAC852245 PQG852245 PGK852245 OWO852245 OMS852245 OCW852245 NTA852245 NJE852245 MZI852245 MPM852245 MFQ852245 LVU852245 LLY852245 LCC852245 KSG852245 KIK852245 JYO852245 JOS852245 JEW852245 IVA852245 ILE852245 IBI852245 HRM852245 HHQ852245 GXU852245 GNY852245 GEC852245 FUG852245 FKK852245 FAO852245 EQS852245 EGW852245 DXA852245 DNE852245 DDI852245 CTM852245 CJQ852245 BZU852245 BPY852245 BGC852245 AWG852245 AMK852245 ACO852245 SS852245 IW852245 WVI786709 WLM786709 WBQ786709 VRU786709 VHY786709 UYC786709 UOG786709 UEK786709 TUO786709 TKS786709 TAW786709 SRA786709 SHE786709 RXI786709 RNM786709 RDQ786709 QTU786709 QJY786709 QAC786709 PQG786709 PGK786709 OWO786709 OMS786709 OCW786709 NTA786709 NJE786709 MZI786709 MPM786709 MFQ786709 LVU786709 LLY786709 LCC786709 KSG786709 KIK786709 JYO786709 JOS786709 JEW786709 IVA786709 ILE786709 IBI786709 HRM786709 HHQ786709 GXU786709 GNY786709 GEC786709 FUG786709 FKK786709 FAO786709 EQS786709 EGW786709 DXA786709 DNE786709 DDI786709 CTM786709 CJQ786709 BZU786709 BPY786709 BGC786709 AWG786709 AMK786709 ACO786709 SS786709 IW786709 WVI721173 WLM721173 WBQ721173 VRU721173 VHY721173 UYC721173 UOG721173 UEK721173 TUO721173 TKS721173 TAW721173 SRA721173 SHE721173 RXI721173 RNM721173 RDQ721173 QTU721173 QJY721173 QAC721173 PQG721173 PGK721173 OWO721173 OMS721173 OCW721173 NTA721173 NJE721173 MZI721173 MPM721173 MFQ721173 LVU721173 LLY721173 LCC721173 KSG721173 KIK721173 JYO721173 JOS721173 JEW721173 IVA721173 ILE721173 IBI721173 HRM721173 HHQ721173 GXU721173 GNY721173 GEC721173 FUG721173 FKK721173 FAO721173 EQS721173 EGW721173 DXA721173 DNE721173 DDI721173 CTM721173 CJQ721173 BZU721173 BPY721173 BGC721173 AWG721173 AMK721173 ACO721173 SS721173 IW721173 WVI655637 WLM655637 WBQ655637 VRU655637 VHY655637 UYC655637 UOG655637 UEK655637 TUO655637 TKS655637 TAW655637 SRA655637 SHE655637 RXI655637 RNM655637 RDQ655637 QTU655637 QJY655637 QAC655637 PQG655637 PGK655637 OWO655637 OMS655637 OCW655637 NTA655637 NJE655637 MZI655637 MPM655637 MFQ655637 LVU655637 LLY655637 LCC655637 KSG655637 KIK655637 JYO655637 JOS655637 JEW655637 IVA655637 ILE655637 IBI655637 HRM655637 HHQ655637 GXU655637 GNY655637 GEC655637 FUG655637 FKK655637 FAO655637 EQS655637 EGW655637 DXA655637 DNE655637 DDI655637 CTM655637 CJQ655637 BZU655637 BPY655637 BGC655637 AWG655637 AMK655637 ACO655637 SS655637 IW655637 WVI590101 WLM590101 WBQ590101 VRU590101 VHY590101 UYC590101 UOG590101 UEK590101 TUO590101 TKS590101 TAW590101 SRA590101 SHE590101 RXI590101 RNM590101 RDQ590101 QTU590101 QJY590101 QAC590101 PQG590101 PGK590101 OWO590101 OMS590101 OCW590101 NTA590101 NJE590101 MZI590101 MPM590101 MFQ590101 LVU590101 LLY590101 LCC590101 KSG590101 KIK590101 JYO590101 JOS590101 JEW590101 IVA590101 ILE590101 IBI590101 HRM590101 HHQ590101 GXU590101 GNY590101 GEC590101 FUG590101 FKK590101 FAO590101 EQS590101 EGW590101 DXA590101 DNE590101 DDI590101 CTM590101 CJQ590101 BZU590101 BPY590101 BGC590101 AWG590101 AMK590101 ACO590101 SS590101 IW590101 WVI524565 WLM524565 WBQ524565 VRU524565 VHY524565 UYC524565 UOG524565 UEK524565 TUO524565 TKS524565 TAW524565 SRA524565 SHE524565 RXI524565 RNM524565 RDQ524565 QTU524565 QJY524565 QAC524565 PQG524565 PGK524565 OWO524565 OMS524565 OCW524565 NTA524565 NJE524565 MZI524565 MPM524565 MFQ524565 LVU524565 LLY524565 LCC524565 KSG524565 KIK524565 JYO524565 JOS524565 JEW524565 IVA524565 ILE524565 IBI524565 HRM524565 HHQ524565 GXU524565 GNY524565 GEC524565 FUG524565 FKK524565 FAO524565 EQS524565 EGW524565 DXA524565 DNE524565 DDI524565 CTM524565 CJQ524565 BZU524565 BPY524565 BGC524565 AWG524565 AMK524565 ACO524565 SS524565 IW524565 WVI459029 WLM459029 WBQ459029 VRU459029 VHY459029 UYC459029 UOG459029 UEK459029 TUO459029 TKS459029 TAW459029 SRA459029 SHE459029 RXI459029 RNM459029 RDQ459029 QTU459029 QJY459029 QAC459029 PQG459029 PGK459029 OWO459029 OMS459029 OCW459029 NTA459029 NJE459029 MZI459029 MPM459029 MFQ459029 LVU459029 LLY459029 LCC459029 KSG459029 KIK459029 JYO459029 JOS459029 JEW459029 IVA459029 ILE459029 IBI459029 HRM459029 HHQ459029 GXU459029 GNY459029 GEC459029 FUG459029 FKK459029 FAO459029 EQS459029 EGW459029 DXA459029 DNE459029 DDI459029 CTM459029 CJQ459029 BZU459029 BPY459029 BGC459029 AWG459029 AMK459029 ACO459029 SS459029 IW459029 WVI393493 WLM393493 WBQ393493 VRU393493 VHY393493 UYC393493 UOG393493 UEK393493 TUO393493 TKS393493 TAW393493 SRA393493 SHE393493 RXI393493 RNM393493 RDQ393493 QTU393493 QJY393493 QAC393493 PQG393493 PGK393493 OWO393493 OMS393493 OCW393493 NTA393493 NJE393493 MZI393493 MPM393493 MFQ393493 LVU393493 LLY393493 LCC393493 KSG393493 KIK393493 JYO393493 JOS393493 JEW393493 IVA393493 ILE393493 IBI393493 HRM393493 HHQ393493 GXU393493 GNY393493 GEC393493 FUG393493 FKK393493 FAO393493 EQS393493 EGW393493 DXA393493 DNE393493 DDI393493 CTM393493 CJQ393493 BZU393493 BPY393493 BGC393493 AWG393493 AMK393493 ACO393493 SS393493 IW393493 WVI327957 WLM327957 WBQ327957 VRU327957 VHY327957 UYC327957 UOG327957 UEK327957 TUO327957 TKS327957 TAW327957 SRA327957 SHE327957 RXI327957 RNM327957 RDQ327957 QTU327957 QJY327957 QAC327957 PQG327957 PGK327957 OWO327957 OMS327957 OCW327957 NTA327957 NJE327957 MZI327957 MPM327957 MFQ327957 LVU327957 LLY327957 LCC327957 KSG327957 KIK327957 JYO327957 JOS327957 JEW327957 IVA327957 ILE327957 IBI327957 HRM327957 HHQ327957 GXU327957 GNY327957 GEC327957 FUG327957 FKK327957 FAO327957 EQS327957 EGW327957 DXA327957 DNE327957 DDI327957 CTM327957 CJQ327957 BZU327957 BPY327957 BGC327957 AWG327957 AMK327957 ACO327957 SS327957 IW327957 WVI262421 WLM262421 WBQ262421 VRU262421 VHY262421 UYC262421 UOG262421 UEK262421 TUO262421 TKS262421 TAW262421 SRA262421 SHE262421 RXI262421 RNM262421 RDQ262421 QTU262421 QJY262421 QAC262421 PQG262421 PGK262421 OWO262421 OMS262421 OCW262421 NTA262421 NJE262421 MZI262421 MPM262421 MFQ262421 LVU262421 LLY262421 LCC262421 KSG262421 KIK262421 JYO262421 JOS262421 JEW262421 IVA262421 ILE262421 IBI262421 HRM262421 HHQ262421 GXU262421 GNY262421 GEC262421 FUG262421 FKK262421 FAO262421 EQS262421 EGW262421 DXA262421 DNE262421 DDI262421 CTM262421 CJQ262421 BZU262421 BPY262421 BGC262421 AWG262421 AMK262421 ACO262421 SS262421 IW262421 WVI196885 WLM196885 WBQ196885 VRU196885 VHY196885 UYC196885 UOG196885 UEK196885 TUO196885 TKS196885 TAW196885 SRA196885 SHE196885 RXI196885 RNM196885 RDQ196885 QTU196885 QJY196885 QAC196885 PQG196885 PGK196885 OWO196885 OMS196885 OCW196885 NTA196885 NJE196885 MZI196885 MPM196885 MFQ196885 LVU196885 LLY196885 LCC196885 KSG196885 KIK196885 JYO196885 JOS196885 JEW196885 IVA196885 ILE196885 IBI196885 HRM196885 HHQ196885 GXU196885 GNY196885 GEC196885 FUG196885 FKK196885 FAO196885 EQS196885 EGW196885 DXA196885 DNE196885 DDI196885 CTM196885 CJQ196885 BZU196885 BPY196885 BGC196885 AWG196885 AMK196885 ACO196885 SS196885 IW196885 WVI131349 WLM131349 WBQ131349 VRU131349 VHY131349 UYC131349 UOG131349 UEK131349 TUO131349 TKS131349 TAW131349 SRA131349 SHE131349 RXI131349 RNM131349 RDQ131349 QTU131349 QJY131349 QAC131349 PQG131349 PGK131349 OWO131349 OMS131349 OCW131349 NTA131349 NJE131349 MZI131349 MPM131349 MFQ131349 LVU131349 LLY131349 LCC131349 KSG131349 KIK131349 JYO131349 JOS131349 JEW131349 IVA131349 ILE131349 IBI131349 HRM131349 HHQ131349 GXU131349 GNY131349 GEC131349 FUG131349 FKK131349 FAO131349 EQS131349 EGW131349 DXA131349 DNE131349 DDI131349 CTM131349 CJQ131349 BZU131349 BPY131349 BGC131349 AWG131349 AMK131349 ACO131349 SS131349 IW131349 WVI65813 WLM65813 WBQ65813 VRU65813 VHY65813 UYC65813 UOG65813 UEK65813 TUO65813 TKS65813 TAW65813 SRA65813 SHE65813 RXI65813 RNM65813 RDQ65813 QTU65813 QJY65813 QAC65813 PQG65813 PGK65813 OWO65813 OMS65813 OCW65813 NTA65813 NJE65813 MZI65813 MPM65813 MFQ65813 LVU65813 LLY65813 LCC65813 KSG65813 KIK65813 JYO65813 JOS65813 JEW65813 IVA65813 ILE65813 IBI65813 HRM65813 HHQ65813 GXU65813 GNY65813 GEC65813 FUG65813 FKK65813 FAO65813 EQS65813 EGW65813 DXA65813 DNE65813 DDI65813 CTM65813 CJQ65813 BZU65813 BPY65813 BGC65813 AWG65813 AMK65813 ACO65813 SS65813 IW65813 WVI983310 WLM983310 WBQ983310 VRU983310 VHY983310 UYC983310 UOG983310 UEK983310 TUO983310 TKS983310 TAW983310 SRA983310 SHE983310 RXI983310 RNM983310 RDQ983310 QTU983310 QJY983310 QAC983310 PQG983310 PGK983310 OWO983310 OMS983310 OCW983310 NTA983310 NJE983310 MZI983310 MPM983310 MFQ983310 LVU983310 LLY983310 LCC983310 KSG983310 KIK983310 JYO983310 JOS983310 JEW983310 IVA983310 ILE983310 IBI983310 HRM983310 HHQ983310 GXU983310 GNY983310 GEC983310 FUG983310 FKK983310 FAO983310 EQS983310 EGW983310 DXA983310 DNE983310 DDI983310 CTM983310 CJQ983310 BZU983310 BPY983310 BGC983310 AWG983310 AMK983310 ACO983310 SS983310 IW983310 WVI917774 WLM917774 WBQ917774 VRU917774 VHY917774 UYC917774 UOG917774 UEK917774 TUO917774 TKS917774 TAW917774 SRA917774 SHE917774 RXI917774 RNM917774 RDQ917774 QTU917774 QJY917774 QAC917774 PQG917774 PGK917774 OWO917774 OMS917774 OCW917774 NTA917774 NJE917774 MZI917774 MPM917774 MFQ917774 LVU917774 LLY917774 LCC917774 KSG917774 KIK917774 JYO917774 JOS917774 JEW917774 IVA917774 ILE917774 IBI917774 HRM917774 HHQ917774 GXU917774 GNY917774 GEC917774 FUG917774 FKK917774 FAO917774 EQS917774 EGW917774 DXA917774 DNE917774 DDI917774 CTM917774 CJQ917774 BZU917774 BPY917774 BGC917774 AWG917774 AMK917774 ACO917774 SS917774 IW917774 WVI852238 WLM852238 WBQ852238 VRU852238 VHY852238 UYC852238 UOG852238 UEK852238 TUO852238 TKS852238 TAW852238 SRA852238 SHE852238 RXI852238 RNM852238 RDQ852238 QTU852238 QJY852238 QAC852238 PQG852238 PGK852238 OWO852238 OMS852238 OCW852238 NTA852238 NJE852238 MZI852238 MPM852238 MFQ852238 LVU852238 LLY852238 LCC852238 KSG852238 KIK852238 JYO852238 JOS852238 JEW852238 IVA852238 ILE852238 IBI852238 HRM852238 HHQ852238 GXU852238 GNY852238 GEC852238 FUG852238 FKK852238 FAO852238 EQS852238 EGW852238 DXA852238 DNE852238 DDI852238 CTM852238 CJQ852238 BZU852238 BPY852238 BGC852238 AWG852238 AMK852238 ACO852238 SS852238 IW852238 WVI786702 WLM786702 WBQ786702 VRU786702 VHY786702 UYC786702 UOG786702 UEK786702 TUO786702 TKS786702 TAW786702 SRA786702 SHE786702 RXI786702 RNM786702 RDQ786702 QTU786702 QJY786702 QAC786702 PQG786702 PGK786702 OWO786702 OMS786702 OCW786702 NTA786702 NJE786702 MZI786702 MPM786702 MFQ786702 LVU786702 LLY786702 LCC786702 KSG786702 KIK786702 JYO786702 JOS786702 JEW786702 IVA786702 ILE786702 IBI786702 HRM786702 HHQ786702 GXU786702 GNY786702 GEC786702 FUG786702 FKK786702 FAO786702 EQS786702 EGW786702 DXA786702 DNE786702 DDI786702 CTM786702 CJQ786702 BZU786702 BPY786702 BGC786702 AWG786702 AMK786702 ACO786702 SS786702 IW786702 WVI721166 WLM721166 WBQ721166 VRU721166 VHY721166 UYC721166 UOG721166 UEK721166 TUO721166 TKS721166 TAW721166 SRA721166 SHE721166 RXI721166 RNM721166 RDQ721166 QTU721166 QJY721166 QAC721166 PQG721166 PGK721166 OWO721166 OMS721166 OCW721166 NTA721166 NJE721166 MZI721166 MPM721166 MFQ721166 LVU721166 LLY721166 LCC721166 KSG721166 KIK721166 JYO721166 JOS721166 JEW721166 IVA721166 ILE721166 IBI721166 HRM721166 HHQ721166 GXU721166 GNY721166 GEC721166 FUG721166 FKK721166 FAO721166 EQS721166 EGW721166 DXA721166 DNE721166 DDI721166 CTM721166 CJQ721166 BZU721166 BPY721166 BGC721166 AWG721166 AMK721166 ACO721166 SS721166 IW721166 WVI655630 WLM655630 WBQ655630 VRU655630 VHY655630 UYC655630 UOG655630 UEK655630 TUO655630 TKS655630 TAW655630 SRA655630 SHE655630 RXI655630 RNM655630 RDQ655630 QTU655630 QJY655630 QAC655630 PQG655630 PGK655630 OWO655630 OMS655630 OCW655630 NTA655630 NJE655630 MZI655630 MPM655630 MFQ655630 LVU655630 LLY655630 LCC655630 KSG655630 KIK655630 JYO655630 JOS655630 JEW655630 IVA655630 ILE655630 IBI655630 HRM655630 HHQ655630 GXU655630 GNY655630 GEC655630 FUG655630 FKK655630 FAO655630 EQS655630 EGW655630 DXA655630 DNE655630 DDI655630 CTM655630 CJQ655630 BZU655630 BPY655630 BGC655630 AWG655630 AMK655630 ACO655630 SS655630 IW655630 WVI590094 WLM590094 WBQ590094 VRU590094 VHY590094 UYC590094 UOG590094 UEK590094 TUO590094 TKS590094 TAW590094 SRA590094 SHE590094 RXI590094 RNM590094 RDQ590094 QTU590094 QJY590094 QAC590094 PQG590094 PGK590094 OWO590094 OMS590094 OCW590094 NTA590094 NJE590094 MZI590094 MPM590094 MFQ590094 LVU590094 LLY590094 LCC590094 KSG590094 KIK590094 JYO590094 JOS590094 JEW590094 IVA590094 ILE590094 IBI590094 HRM590094 HHQ590094 GXU590094 GNY590094 GEC590094 FUG590094 FKK590094 FAO590094 EQS590094 EGW590094 DXA590094 DNE590094 DDI590094 CTM590094 CJQ590094 BZU590094 BPY590094 BGC590094 AWG590094 AMK590094 ACO590094 SS590094 IW590094 WVI524558 WLM524558 WBQ524558 VRU524558 VHY524558 UYC524558 UOG524558 UEK524558 TUO524558 TKS524558 TAW524558 SRA524558 SHE524558 RXI524558 RNM524558 RDQ524558 QTU524558 QJY524558 QAC524558 PQG524558 PGK524558 OWO524558 OMS524558 OCW524558 NTA524558 NJE524558 MZI524558 MPM524558 MFQ524558 LVU524558 LLY524558 LCC524558 KSG524558 KIK524558 JYO524558 JOS524558 JEW524558 IVA524558 ILE524558 IBI524558 HRM524558 HHQ524558 GXU524558 GNY524558 GEC524558 FUG524558 FKK524558 FAO524558 EQS524558 EGW524558 DXA524558 DNE524558 DDI524558 CTM524558 CJQ524558 BZU524558 BPY524558 BGC524558 AWG524558 AMK524558 ACO524558 SS524558 IW524558 WVI459022 WLM459022 WBQ459022 VRU459022 VHY459022 UYC459022 UOG459022 UEK459022 TUO459022 TKS459022 TAW459022 SRA459022 SHE459022 RXI459022 RNM459022 RDQ459022 QTU459022 QJY459022 QAC459022 PQG459022 PGK459022 OWO459022 OMS459022 OCW459022 NTA459022 NJE459022 MZI459022 MPM459022 MFQ459022 LVU459022 LLY459022 LCC459022 KSG459022 KIK459022 JYO459022 JOS459022 JEW459022 IVA459022 ILE459022 IBI459022 HRM459022 HHQ459022 GXU459022 GNY459022 GEC459022 FUG459022 FKK459022 FAO459022 EQS459022 EGW459022 DXA459022 DNE459022 DDI459022 CTM459022 CJQ459022 BZU459022 BPY459022 BGC459022 AWG459022 AMK459022 ACO459022 SS459022 IW459022 WVI393486 WLM393486 WBQ393486 VRU393486 VHY393486 UYC393486 UOG393486 UEK393486 TUO393486 TKS393486 TAW393486 SRA393486 SHE393486 RXI393486 RNM393486 RDQ393486 QTU393486 QJY393486 QAC393486 PQG393486 PGK393486 OWO393486 OMS393486 OCW393486 NTA393486 NJE393486 MZI393486 MPM393486 MFQ393486 LVU393486 LLY393486 LCC393486 KSG393486 KIK393486 JYO393486 JOS393486 JEW393486 IVA393486 ILE393486 IBI393486 HRM393486 HHQ393486 GXU393486 GNY393486 GEC393486 FUG393486 FKK393486 FAO393486 EQS393486 EGW393486 DXA393486 DNE393486 DDI393486 CTM393486 CJQ393486 BZU393486 BPY393486 BGC393486 AWG393486 AMK393486 ACO393486 SS393486 IW393486 WVI327950 WLM327950 WBQ327950 VRU327950 VHY327950 UYC327950 UOG327950 UEK327950 TUO327950 TKS327950 TAW327950 SRA327950 SHE327950 RXI327950 RNM327950 RDQ327950 QTU327950 QJY327950 QAC327950 PQG327950 PGK327950 OWO327950 OMS327950 OCW327950 NTA327950 NJE327950 MZI327950 MPM327950 MFQ327950 LVU327950 LLY327950 LCC327950 KSG327950 KIK327950 JYO327950 JOS327950 JEW327950 IVA327950 ILE327950 IBI327950 HRM327950 HHQ327950 GXU327950 GNY327950 GEC327950 FUG327950 FKK327950 FAO327950 EQS327950 EGW327950 DXA327950 DNE327950 DDI327950 CTM327950 CJQ327950 BZU327950 BPY327950 BGC327950 AWG327950 AMK327950 ACO327950 SS327950 IW327950 WVI262414 WLM262414 WBQ262414 VRU262414 VHY262414 UYC262414 UOG262414 UEK262414 TUO262414 TKS262414 TAW262414 SRA262414 SHE262414 RXI262414 RNM262414 RDQ262414 QTU262414 QJY262414 QAC262414 PQG262414 PGK262414 OWO262414 OMS262414 OCW262414 NTA262414 NJE262414 MZI262414 MPM262414 MFQ262414 LVU262414 LLY262414 LCC262414 KSG262414 KIK262414 JYO262414 JOS262414 JEW262414 IVA262414 ILE262414 IBI262414 HRM262414 HHQ262414 GXU262414 GNY262414 GEC262414 FUG262414 FKK262414 FAO262414 EQS262414 EGW262414 DXA262414 DNE262414 DDI262414 CTM262414 CJQ262414 BZU262414 BPY262414 BGC262414 AWG262414 AMK262414 ACO262414 SS262414 IW262414 WVI196878 WLM196878 WBQ196878 VRU196878 VHY196878 UYC196878 UOG196878 UEK196878 TUO196878 TKS196878 TAW196878 SRA196878 SHE196878 RXI196878 RNM196878 RDQ196878 QTU196878 QJY196878 QAC196878 PQG196878 PGK196878 OWO196878 OMS196878 OCW196878 NTA196878 NJE196878 MZI196878 MPM196878 MFQ196878 LVU196878 LLY196878 LCC196878 KSG196878 KIK196878 JYO196878 JOS196878 JEW196878 IVA196878 ILE196878 IBI196878 HRM196878 HHQ196878 GXU196878 GNY196878 GEC196878 FUG196878 FKK196878 FAO196878 EQS196878 EGW196878 DXA196878 DNE196878 DDI196878 CTM196878 CJQ196878 BZU196878 BPY196878 BGC196878 AWG196878 AMK196878 ACO196878 SS196878 IW196878 WVI131342 WLM131342 WBQ131342 VRU131342 VHY131342 UYC131342 UOG131342 UEK131342 TUO131342 TKS131342 TAW131342 SRA131342 SHE131342 RXI131342 RNM131342 RDQ131342 QTU131342 QJY131342 QAC131342 PQG131342 PGK131342 OWO131342 OMS131342 OCW131342 NTA131342 NJE131342 MZI131342 MPM131342 MFQ131342 LVU131342 LLY131342 LCC131342 KSG131342 KIK131342 JYO131342 JOS131342 JEW131342 IVA131342 ILE131342 IBI131342 HRM131342 HHQ131342 GXU131342 GNY131342 GEC131342 FUG131342 FKK131342 FAO131342 EQS131342 EGW131342 DXA131342 DNE131342 DDI131342 CTM131342 CJQ131342 BZU131342 BPY131342 BGC131342 AWG131342 AMK131342 ACO131342 SS131342 IW131342 WVI65806 WLM65806 WBQ65806 VRU65806 VHY65806 UYC65806 UOG65806 UEK65806 TUO65806 TKS65806 TAW65806 SRA65806 SHE65806 RXI65806 RNM65806 RDQ65806 QTU65806 QJY65806 QAC65806 PQG65806 PGK65806 OWO65806 OMS65806 OCW65806 NTA65806 NJE65806 MZI65806 MPM65806 MFQ65806 LVU65806 LLY65806 LCC65806 KSG65806 KIK65806 JYO65806 JOS65806 JEW65806 IVA65806 ILE65806 IBI65806 HRM65806 HHQ65806 GXU65806 GNY65806 GEC65806 FUG65806 FKK65806 FAO65806 EQS65806 EGW65806 DXA65806 DNE65806 DDI65806 CTM65806 CJQ65806 BZU65806 BPY65806 BGC65806 AWG65806 AMK65806 ACO65806 SS65806 IW65806 WVI983303 WLM983303 WBQ983303 VRU983303 VHY983303 UYC983303 UOG983303 UEK983303 TUO983303 TKS983303 TAW983303 SRA983303 SHE983303 RXI983303 RNM983303 RDQ983303 QTU983303 QJY983303 QAC983303 PQG983303 PGK983303 OWO983303 OMS983303 OCW983303 NTA983303 NJE983303 MZI983303 MPM983303 MFQ983303 LVU983303 LLY983303 LCC983303 KSG983303 KIK983303 JYO983303 JOS983303 JEW983303 IVA983303 ILE983303 IBI983303 HRM983303 HHQ983303 GXU983303 GNY983303 GEC983303 FUG983303 FKK983303 FAO983303 EQS983303 EGW983303 DXA983303 DNE983303 DDI983303 CTM983303 CJQ983303 BZU983303 BPY983303 BGC983303 AWG983303 AMK983303 ACO983303 SS983303 IW983303 WVI917767 WLM917767 WBQ917767 VRU917767 VHY917767 UYC917767 UOG917767 UEK917767 TUO917767 TKS917767 TAW917767 SRA917767 SHE917767 RXI917767 RNM917767 RDQ917767 QTU917767 QJY917767 QAC917767 PQG917767 PGK917767 OWO917767 OMS917767 OCW917767 NTA917767 NJE917767 MZI917767 MPM917767 MFQ917767 LVU917767 LLY917767 LCC917767 KSG917767 KIK917767 JYO917767 JOS917767 JEW917767 IVA917767 ILE917767 IBI917767 HRM917767 HHQ917767 GXU917767 GNY917767 GEC917767 FUG917767 FKK917767 FAO917767 EQS917767 EGW917767 DXA917767 DNE917767 DDI917767 CTM917767 CJQ917767 BZU917767 BPY917767 BGC917767 AWG917767 AMK917767 ACO917767 SS917767 IW917767 WVI852231 WLM852231 WBQ852231 VRU852231 VHY852231 UYC852231 UOG852231 UEK852231 TUO852231 TKS852231 TAW852231 SRA852231 SHE852231 RXI852231 RNM852231 RDQ852231 QTU852231 QJY852231 QAC852231 PQG852231 PGK852231 OWO852231 OMS852231 OCW852231 NTA852231 NJE852231 MZI852231 MPM852231 MFQ852231 LVU852231 LLY852231 LCC852231 KSG852231 KIK852231 JYO852231 JOS852231 JEW852231 IVA852231 ILE852231 IBI852231 HRM852231 HHQ852231 GXU852231 GNY852231 GEC852231 FUG852231 FKK852231 FAO852231 EQS852231 EGW852231 DXA852231 DNE852231 DDI852231 CTM852231 CJQ852231 BZU852231 BPY852231 BGC852231 AWG852231 AMK852231 ACO852231 SS852231 IW852231 WVI786695 WLM786695 WBQ786695 VRU786695 VHY786695 UYC786695 UOG786695 UEK786695 TUO786695 TKS786695 TAW786695 SRA786695 SHE786695 RXI786695 RNM786695 RDQ786695 QTU786695 QJY786695 QAC786695 PQG786695 PGK786695 OWO786695 OMS786695 OCW786695 NTA786695 NJE786695 MZI786695 MPM786695 MFQ786695 LVU786695 LLY786695 LCC786695 KSG786695 KIK786695 JYO786695 JOS786695 JEW786695 IVA786695 ILE786695 IBI786695 HRM786695 HHQ786695 GXU786695 GNY786695 GEC786695 FUG786695 FKK786695 FAO786695 EQS786695 EGW786695 DXA786695 DNE786695 DDI786695 CTM786695 CJQ786695 BZU786695 BPY786695 BGC786695 AWG786695 AMK786695 ACO786695 SS786695 IW786695 WVI721159 WLM721159 WBQ721159 VRU721159 VHY721159 UYC721159 UOG721159 UEK721159 TUO721159 TKS721159 TAW721159 SRA721159 SHE721159 RXI721159 RNM721159 RDQ721159 QTU721159 QJY721159 QAC721159 PQG721159 PGK721159 OWO721159 OMS721159 OCW721159 NTA721159 NJE721159 MZI721159 MPM721159 MFQ721159 LVU721159 LLY721159 LCC721159 KSG721159 KIK721159 JYO721159 JOS721159 JEW721159 IVA721159 ILE721159 IBI721159 HRM721159 HHQ721159 GXU721159 GNY721159 GEC721159 FUG721159 FKK721159 FAO721159 EQS721159 EGW721159 DXA721159 DNE721159 DDI721159 CTM721159 CJQ721159 BZU721159 BPY721159 BGC721159 AWG721159 AMK721159 ACO721159 SS721159 IW721159 WVI655623 WLM655623 WBQ655623 VRU655623 VHY655623 UYC655623 UOG655623 UEK655623 TUO655623 TKS655623 TAW655623 SRA655623 SHE655623 RXI655623 RNM655623 RDQ655623 QTU655623 QJY655623 QAC655623 PQG655623 PGK655623 OWO655623 OMS655623 OCW655623 NTA655623 NJE655623 MZI655623 MPM655623 MFQ655623 LVU655623 LLY655623 LCC655623 KSG655623 KIK655623 JYO655623 JOS655623 JEW655623 IVA655623 ILE655623 IBI655623 HRM655623 HHQ655623 GXU655623 GNY655623 GEC655623 FUG655623 FKK655623 FAO655623 EQS655623 EGW655623 DXA655623 DNE655623 DDI655623 CTM655623 CJQ655623 BZU655623 BPY655623 BGC655623 AWG655623 AMK655623 ACO655623 SS655623 IW655623 WVI590087 WLM590087 WBQ590087 VRU590087 VHY590087 UYC590087 UOG590087 UEK590087 TUO590087 TKS590087 TAW590087 SRA590087 SHE590087 RXI590087 RNM590087 RDQ590087 QTU590087 QJY590087 QAC590087 PQG590087 PGK590087 OWO590087 OMS590087 OCW590087 NTA590087 NJE590087 MZI590087 MPM590087 MFQ590087 LVU590087 LLY590087 LCC590087 KSG590087 KIK590087 JYO590087 JOS590087 JEW590087 IVA590087 ILE590087 IBI590087 HRM590087 HHQ590087 GXU590087 GNY590087 GEC590087 FUG590087 FKK590087 FAO590087 EQS590087 EGW590087 DXA590087 DNE590087 DDI590087 CTM590087 CJQ590087 BZU590087 BPY590087 BGC590087 AWG590087 AMK590087 ACO590087 SS590087 IW590087 WVI524551 WLM524551 WBQ524551 VRU524551 VHY524551 UYC524551 UOG524551 UEK524551 TUO524551 TKS524551 TAW524551 SRA524551 SHE524551 RXI524551 RNM524551 RDQ524551 QTU524551 QJY524551 QAC524551 PQG524551 PGK524551 OWO524551 OMS524551 OCW524551 NTA524551 NJE524551 MZI524551 MPM524551 MFQ524551 LVU524551 LLY524551 LCC524551 KSG524551 KIK524551 JYO524551 JOS524551 JEW524551 IVA524551 ILE524551 IBI524551 HRM524551 HHQ524551 GXU524551 GNY524551 GEC524551 FUG524551 FKK524551 FAO524551 EQS524551 EGW524551 DXA524551 DNE524551 DDI524551 CTM524551 CJQ524551 BZU524551 BPY524551 BGC524551 AWG524551 AMK524551 ACO524551 SS524551 IW524551 WVI459015 WLM459015 WBQ459015 VRU459015 VHY459015 UYC459015 UOG459015 UEK459015 TUO459015 TKS459015 TAW459015 SRA459015 SHE459015 RXI459015 RNM459015 RDQ459015 QTU459015 QJY459015 QAC459015 PQG459015 PGK459015 OWO459015 OMS459015 OCW459015 NTA459015 NJE459015 MZI459015 MPM459015 MFQ459015 LVU459015 LLY459015 LCC459015 KSG459015 KIK459015 JYO459015 JOS459015 JEW459015 IVA459015 ILE459015 IBI459015 HRM459015 HHQ459015 GXU459015 GNY459015 GEC459015 FUG459015 FKK459015 FAO459015 EQS459015 EGW459015 DXA459015 DNE459015 DDI459015 CTM459015 CJQ459015 BZU459015 BPY459015 BGC459015 AWG459015 AMK459015 ACO459015 SS459015 IW459015 WVI393479 WLM393479 WBQ393479 VRU393479 VHY393479 UYC393479 UOG393479 UEK393479 TUO393479 TKS393479 TAW393479 SRA393479 SHE393479 RXI393479 RNM393479 RDQ393479 QTU393479 QJY393479 QAC393479 PQG393479 PGK393479 OWO393479 OMS393479 OCW393479 NTA393479 NJE393479 MZI393479 MPM393479 MFQ393479 LVU393479 LLY393479 LCC393479 KSG393479 KIK393479 JYO393479 JOS393479 JEW393479 IVA393479 ILE393479 IBI393479 HRM393479 HHQ393479 GXU393479 GNY393479 GEC393479 FUG393479 FKK393479 FAO393479 EQS393479 EGW393479 DXA393479 DNE393479 DDI393479 CTM393479 CJQ393479 BZU393479 BPY393479 BGC393479 AWG393479 AMK393479 ACO393479 SS393479 IW393479 WVI327943 WLM327943 WBQ327943 VRU327943 VHY327943 UYC327943 UOG327943 UEK327943 TUO327943 TKS327943 TAW327943 SRA327943 SHE327943 RXI327943 RNM327943 RDQ327943 QTU327943 QJY327943 QAC327943 PQG327943 PGK327943 OWO327943 OMS327943 OCW327943 NTA327943 NJE327943 MZI327943 MPM327943 MFQ327943 LVU327943 LLY327943 LCC327943 KSG327943 KIK327943 JYO327943 JOS327943 JEW327943 IVA327943 ILE327943 IBI327943 HRM327943 HHQ327943 GXU327943 GNY327943 GEC327943 FUG327943 FKK327943 FAO327943 EQS327943 EGW327943 DXA327943 DNE327943 DDI327943 CTM327943 CJQ327943 BZU327943 BPY327943 BGC327943 AWG327943 AMK327943 ACO327943 SS327943 IW327943 WVI262407 WLM262407 WBQ262407 VRU262407 VHY262407 UYC262407 UOG262407 UEK262407 TUO262407 TKS262407 TAW262407 SRA262407 SHE262407 RXI262407 RNM262407 RDQ262407 QTU262407 QJY262407 QAC262407 PQG262407 PGK262407 OWO262407 OMS262407 OCW262407 NTA262407 NJE262407 MZI262407 MPM262407 MFQ262407 LVU262407 LLY262407 LCC262407 KSG262407 KIK262407 JYO262407 JOS262407 JEW262407 IVA262407 ILE262407 IBI262407 HRM262407 HHQ262407 GXU262407 GNY262407 GEC262407 FUG262407 FKK262407 FAO262407 EQS262407 EGW262407 DXA262407 DNE262407 DDI262407 CTM262407 CJQ262407 BZU262407 BPY262407 BGC262407 AWG262407 AMK262407 ACO262407 SS262407 IW262407 WVI196871 WLM196871 WBQ196871 VRU196871 VHY196871 UYC196871 UOG196871 UEK196871 TUO196871 TKS196871 TAW196871 SRA196871 SHE196871 RXI196871 RNM196871 RDQ196871 QTU196871 QJY196871 QAC196871 PQG196871 PGK196871 OWO196871 OMS196871 OCW196871 NTA196871 NJE196871 MZI196871 MPM196871 MFQ196871 LVU196871 LLY196871 LCC196871 KSG196871 KIK196871 JYO196871 JOS196871 JEW196871 IVA196871 ILE196871 IBI196871 HRM196871 HHQ196871 GXU196871 GNY196871 GEC196871 FUG196871 FKK196871 FAO196871 EQS196871 EGW196871 DXA196871 DNE196871 DDI196871 CTM196871 CJQ196871 BZU196871 BPY196871 BGC196871 AWG196871 AMK196871 ACO196871 SS196871 IW196871 WVI131335 WLM131335 WBQ131335 VRU131335 VHY131335 UYC131335 UOG131335 UEK131335 TUO131335 TKS131335 TAW131335 SRA131335 SHE131335 RXI131335 RNM131335 RDQ131335 QTU131335 QJY131335 QAC131335 PQG131335 PGK131335 OWO131335 OMS131335 OCW131335 NTA131335 NJE131335 MZI131335 MPM131335 MFQ131335 LVU131335 LLY131335 LCC131335 KSG131335 KIK131335 JYO131335 JOS131335 JEW131335 IVA131335 ILE131335 IBI131335 HRM131335 HHQ131335 GXU131335 GNY131335 GEC131335 FUG131335 FKK131335 FAO131335 EQS131335 EGW131335 DXA131335 DNE131335 DDI131335 CTM131335 CJQ131335 BZU131335 BPY131335 BGC131335 AWG131335 AMK131335 ACO131335 SS131335 IW131335 WVI65799 WLM65799 WBQ65799 VRU65799 VHY65799 UYC65799 UOG65799 UEK65799 TUO65799 TKS65799 TAW65799 SRA65799 SHE65799 RXI65799 RNM65799 RDQ65799 QTU65799 QJY65799 QAC65799 PQG65799 PGK65799 OWO65799 OMS65799 OCW65799 NTA65799 NJE65799 MZI65799 MPM65799 MFQ65799 LVU65799 LLY65799 LCC65799 KSG65799 KIK65799 JYO65799 JOS65799 JEW65799 IVA65799 ILE65799 IBI65799 HRM65799 HHQ65799 GXU65799 GNY65799 GEC65799 FUG65799 FKK65799 FAO65799 EQS65799 EGW65799 DXA65799 DNE65799 DDI65799 CTM65799 CJQ65799 BZU65799 BPY65799 BGC65799 AWG65799 AMK65799 ACO65799 SS65799 IW65799 WVH983282:WVI983282 WLL983282:WLM983282 WBP983282:WBQ983282 VRT983282:VRU983282 VHX983282:VHY983282 UYB983282:UYC983282 UOF983282:UOG983282 UEJ983282:UEK983282 TUN983282:TUO983282 TKR983282:TKS983282 TAV983282:TAW983282 SQZ983282:SRA983282 SHD983282:SHE983282 RXH983282:RXI983282 RNL983282:RNM983282 RDP983282:RDQ983282 QTT983282:QTU983282 QJX983282:QJY983282 QAB983282:QAC983282 PQF983282:PQG983282 PGJ983282:PGK983282 OWN983282:OWO983282 OMR983282:OMS983282 OCV983282:OCW983282 NSZ983282:NTA983282 NJD983282:NJE983282 MZH983282:MZI983282 MPL983282:MPM983282 MFP983282:MFQ983282 LVT983282:LVU983282 LLX983282:LLY983282 LCB983282:LCC983282 KSF983282:KSG983282 KIJ983282:KIK983282 JYN983282:JYO983282 JOR983282:JOS983282 JEV983282:JEW983282 IUZ983282:IVA983282 ILD983282:ILE983282 IBH983282:IBI983282 HRL983282:HRM983282 HHP983282:HHQ983282 GXT983282:GXU983282 GNX983282:GNY983282 GEB983282:GEC983282 FUF983282:FUG983282 FKJ983282:FKK983282 FAN983282:FAO983282 EQR983282:EQS983282 EGV983282:EGW983282 DWZ983282:DXA983282 DND983282:DNE983282 DDH983282:DDI983282 CTL983282:CTM983282 CJP983282:CJQ983282 BZT983282:BZU983282 BPX983282:BPY983282 BGB983282:BGC983282 AWF983282:AWG983282 AMJ983282:AMK983282 ACN983282:ACO983282 SR983282:SS983282 IV983282:IW983282 WVH917746:WVI917746 WLL917746:WLM917746 WBP917746:WBQ917746 VRT917746:VRU917746 VHX917746:VHY917746 UYB917746:UYC917746 UOF917746:UOG917746 UEJ917746:UEK917746 TUN917746:TUO917746 TKR917746:TKS917746 TAV917746:TAW917746 SQZ917746:SRA917746 SHD917746:SHE917746 RXH917746:RXI917746 RNL917746:RNM917746 RDP917746:RDQ917746 QTT917746:QTU917746 QJX917746:QJY917746 QAB917746:QAC917746 PQF917746:PQG917746 PGJ917746:PGK917746 OWN917746:OWO917746 OMR917746:OMS917746 OCV917746:OCW917746 NSZ917746:NTA917746 NJD917746:NJE917746 MZH917746:MZI917746 MPL917746:MPM917746 MFP917746:MFQ917746 LVT917746:LVU917746 LLX917746:LLY917746 LCB917746:LCC917746 KSF917746:KSG917746 KIJ917746:KIK917746 JYN917746:JYO917746 JOR917746:JOS917746 JEV917746:JEW917746 IUZ917746:IVA917746 ILD917746:ILE917746 IBH917746:IBI917746 HRL917746:HRM917746 HHP917746:HHQ917746 GXT917746:GXU917746 GNX917746:GNY917746 GEB917746:GEC917746 FUF917746:FUG917746 FKJ917746:FKK917746 FAN917746:FAO917746 EQR917746:EQS917746 EGV917746:EGW917746 DWZ917746:DXA917746 DND917746:DNE917746 DDH917746:DDI917746 CTL917746:CTM917746 CJP917746:CJQ917746 BZT917746:BZU917746 BPX917746:BPY917746 BGB917746:BGC917746 AWF917746:AWG917746 AMJ917746:AMK917746 ACN917746:ACO917746 SR917746:SS917746 IV917746:IW917746 WVH852210:WVI852210 WLL852210:WLM852210 WBP852210:WBQ852210 VRT852210:VRU852210 VHX852210:VHY852210 UYB852210:UYC852210 UOF852210:UOG852210 UEJ852210:UEK852210 TUN852210:TUO852210 TKR852210:TKS852210 TAV852210:TAW852210 SQZ852210:SRA852210 SHD852210:SHE852210 RXH852210:RXI852210 RNL852210:RNM852210 RDP852210:RDQ852210 QTT852210:QTU852210 QJX852210:QJY852210 QAB852210:QAC852210 PQF852210:PQG852210 PGJ852210:PGK852210 OWN852210:OWO852210 OMR852210:OMS852210 OCV852210:OCW852210 NSZ852210:NTA852210 NJD852210:NJE852210 MZH852210:MZI852210 MPL852210:MPM852210 MFP852210:MFQ852210 LVT852210:LVU852210 LLX852210:LLY852210 LCB852210:LCC852210 KSF852210:KSG852210 KIJ852210:KIK852210 JYN852210:JYO852210 JOR852210:JOS852210 JEV852210:JEW852210 IUZ852210:IVA852210 ILD852210:ILE852210 IBH852210:IBI852210 HRL852210:HRM852210 HHP852210:HHQ852210 GXT852210:GXU852210 GNX852210:GNY852210 GEB852210:GEC852210 FUF852210:FUG852210 FKJ852210:FKK852210 FAN852210:FAO852210 EQR852210:EQS852210 EGV852210:EGW852210 DWZ852210:DXA852210 DND852210:DNE852210 DDH852210:DDI852210 CTL852210:CTM852210 CJP852210:CJQ852210 BZT852210:BZU852210 BPX852210:BPY852210 BGB852210:BGC852210 AWF852210:AWG852210 AMJ852210:AMK852210 ACN852210:ACO852210 SR852210:SS852210 IV852210:IW852210 WVH786674:WVI786674 WLL786674:WLM786674 WBP786674:WBQ786674 VRT786674:VRU786674 VHX786674:VHY786674 UYB786674:UYC786674 UOF786674:UOG786674 UEJ786674:UEK786674 TUN786674:TUO786674 TKR786674:TKS786674 TAV786674:TAW786674 SQZ786674:SRA786674 SHD786674:SHE786674 RXH786674:RXI786674 RNL786674:RNM786674 RDP786674:RDQ786674 QTT786674:QTU786674 QJX786674:QJY786674 QAB786674:QAC786674 PQF786674:PQG786674 PGJ786674:PGK786674 OWN786674:OWO786674 OMR786674:OMS786674 OCV786674:OCW786674 NSZ786674:NTA786674 NJD786674:NJE786674 MZH786674:MZI786674 MPL786674:MPM786674 MFP786674:MFQ786674 LVT786674:LVU786674 LLX786674:LLY786674 LCB786674:LCC786674 KSF786674:KSG786674 KIJ786674:KIK786674 JYN786674:JYO786674 JOR786674:JOS786674 JEV786674:JEW786674 IUZ786674:IVA786674 ILD786674:ILE786674 IBH786674:IBI786674 HRL786674:HRM786674 HHP786674:HHQ786674 GXT786674:GXU786674 GNX786674:GNY786674 GEB786674:GEC786674 FUF786674:FUG786674 FKJ786674:FKK786674 FAN786674:FAO786674 EQR786674:EQS786674 EGV786674:EGW786674 DWZ786674:DXA786674 DND786674:DNE786674 DDH786674:DDI786674 CTL786674:CTM786674 CJP786674:CJQ786674 BZT786674:BZU786674 BPX786674:BPY786674 BGB786674:BGC786674 AWF786674:AWG786674 AMJ786674:AMK786674 ACN786674:ACO786674 SR786674:SS786674 IV786674:IW786674 WVH721138:WVI721138 WLL721138:WLM721138 WBP721138:WBQ721138 VRT721138:VRU721138 VHX721138:VHY721138 UYB721138:UYC721138 UOF721138:UOG721138 UEJ721138:UEK721138 TUN721138:TUO721138 TKR721138:TKS721138 TAV721138:TAW721138 SQZ721138:SRA721138 SHD721138:SHE721138 RXH721138:RXI721138 RNL721138:RNM721138 RDP721138:RDQ721138 QTT721138:QTU721138 QJX721138:QJY721138 QAB721138:QAC721138 PQF721138:PQG721138 PGJ721138:PGK721138 OWN721138:OWO721138 OMR721138:OMS721138 OCV721138:OCW721138 NSZ721138:NTA721138 NJD721138:NJE721138 MZH721138:MZI721138 MPL721138:MPM721138 MFP721138:MFQ721138 LVT721138:LVU721138 LLX721138:LLY721138 LCB721138:LCC721138 KSF721138:KSG721138 KIJ721138:KIK721138 JYN721138:JYO721138 JOR721138:JOS721138 JEV721138:JEW721138 IUZ721138:IVA721138 ILD721138:ILE721138 IBH721138:IBI721138 HRL721138:HRM721138 HHP721138:HHQ721138 GXT721138:GXU721138 GNX721138:GNY721138 GEB721138:GEC721138 FUF721138:FUG721138 FKJ721138:FKK721138 FAN721138:FAO721138 EQR721138:EQS721138 EGV721138:EGW721138 DWZ721138:DXA721138 DND721138:DNE721138 DDH721138:DDI721138 CTL721138:CTM721138 CJP721138:CJQ721138 BZT721138:BZU721138 BPX721138:BPY721138 BGB721138:BGC721138 AWF721138:AWG721138 AMJ721138:AMK721138 ACN721138:ACO721138 SR721138:SS721138 IV721138:IW721138 WVH655602:WVI655602 WLL655602:WLM655602 WBP655602:WBQ655602 VRT655602:VRU655602 VHX655602:VHY655602 UYB655602:UYC655602 UOF655602:UOG655602 UEJ655602:UEK655602 TUN655602:TUO655602 TKR655602:TKS655602 TAV655602:TAW655602 SQZ655602:SRA655602 SHD655602:SHE655602 RXH655602:RXI655602 RNL655602:RNM655602 RDP655602:RDQ655602 QTT655602:QTU655602 QJX655602:QJY655602 QAB655602:QAC655602 PQF655602:PQG655602 PGJ655602:PGK655602 OWN655602:OWO655602 OMR655602:OMS655602 OCV655602:OCW655602 NSZ655602:NTA655602 NJD655602:NJE655602 MZH655602:MZI655602 MPL655602:MPM655602 MFP655602:MFQ655602 LVT655602:LVU655602 LLX655602:LLY655602 LCB655602:LCC655602 KSF655602:KSG655602 KIJ655602:KIK655602 JYN655602:JYO655602 JOR655602:JOS655602 JEV655602:JEW655602 IUZ655602:IVA655602 ILD655602:ILE655602 IBH655602:IBI655602 HRL655602:HRM655602 HHP655602:HHQ655602 GXT655602:GXU655602 GNX655602:GNY655602 GEB655602:GEC655602 FUF655602:FUG655602 FKJ655602:FKK655602 FAN655602:FAO655602 EQR655602:EQS655602 EGV655602:EGW655602 DWZ655602:DXA655602 DND655602:DNE655602 DDH655602:DDI655602 CTL655602:CTM655602 CJP655602:CJQ655602 BZT655602:BZU655602 BPX655602:BPY655602 BGB655602:BGC655602 AWF655602:AWG655602 AMJ655602:AMK655602 ACN655602:ACO655602 SR655602:SS655602 IV655602:IW655602 WVH590066:WVI590066 WLL590066:WLM590066 WBP590066:WBQ590066 VRT590066:VRU590066 VHX590066:VHY590066 UYB590066:UYC590066 UOF590066:UOG590066 UEJ590066:UEK590066 TUN590066:TUO590066 TKR590066:TKS590066 TAV590066:TAW590066 SQZ590066:SRA590066 SHD590066:SHE590066 RXH590066:RXI590066 RNL590066:RNM590066 RDP590066:RDQ590066 QTT590066:QTU590066 QJX590066:QJY590066 QAB590066:QAC590066 PQF590066:PQG590066 PGJ590066:PGK590066 OWN590066:OWO590066 OMR590066:OMS590066 OCV590066:OCW590066 NSZ590066:NTA590066 NJD590066:NJE590066 MZH590066:MZI590066 MPL590066:MPM590066 MFP590066:MFQ590066 LVT590066:LVU590066 LLX590066:LLY590066 LCB590066:LCC590066 KSF590066:KSG590066 KIJ590066:KIK590066 JYN590066:JYO590066 JOR590066:JOS590066 JEV590066:JEW590066 IUZ590066:IVA590066 ILD590066:ILE590066 IBH590066:IBI590066 HRL590066:HRM590066 HHP590066:HHQ590066 GXT590066:GXU590066 GNX590066:GNY590066 GEB590066:GEC590066 FUF590066:FUG590066 FKJ590066:FKK590066 FAN590066:FAO590066 EQR590066:EQS590066 EGV590066:EGW590066 DWZ590066:DXA590066 DND590066:DNE590066 DDH590066:DDI590066 CTL590066:CTM590066 CJP590066:CJQ590066 BZT590066:BZU590066 BPX590066:BPY590066 BGB590066:BGC590066 AWF590066:AWG590066 AMJ590066:AMK590066 ACN590066:ACO590066 SR590066:SS590066 IV590066:IW590066 WVH524530:WVI524530 WLL524530:WLM524530 WBP524530:WBQ524530 VRT524530:VRU524530 VHX524530:VHY524530 UYB524530:UYC524530 UOF524530:UOG524530 UEJ524530:UEK524530 TUN524530:TUO524530 TKR524530:TKS524530 TAV524530:TAW524530 SQZ524530:SRA524530 SHD524530:SHE524530 RXH524530:RXI524530 RNL524530:RNM524530 RDP524530:RDQ524530 QTT524530:QTU524530 QJX524530:QJY524530 QAB524530:QAC524530 PQF524530:PQG524530 PGJ524530:PGK524530 OWN524530:OWO524530 OMR524530:OMS524530 OCV524530:OCW524530 NSZ524530:NTA524530 NJD524530:NJE524530 MZH524530:MZI524530 MPL524530:MPM524530 MFP524530:MFQ524530 LVT524530:LVU524530 LLX524530:LLY524530 LCB524530:LCC524530 KSF524530:KSG524530 KIJ524530:KIK524530 JYN524530:JYO524530 JOR524530:JOS524530 JEV524530:JEW524530 IUZ524530:IVA524530 ILD524530:ILE524530 IBH524530:IBI524530 HRL524530:HRM524530 HHP524530:HHQ524530 GXT524530:GXU524530 GNX524530:GNY524530 GEB524530:GEC524530 FUF524530:FUG524530 FKJ524530:FKK524530 FAN524530:FAO524530 EQR524530:EQS524530 EGV524530:EGW524530 DWZ524530:DXA524530 DND524530:DNE524530 DDH524530:DDI524530 CTL524530:CTM524530 CJP524530:CJQ524530 BZT524530:BZU524530 BPX524530:BPY524530 BGB524530:BGC524530 AWF524530:AWG524530 AMJ524530:AMK524530 ACN524530:ACO524530 SR524530:SS524530 IV524530:IW524530 WVH458994:WVI458994 WLL458994:WLM458994 WBP458994:WBQ458994 VRT458994:VRU458994 VHX458994:VHY458994 UYB458994:UYC458994 UOF458994:UOG458994 UEJ458994:UEK458994 TUN458994:TUO458994 TKR458994:TKS458994 TAV458994:TAW458994 SQZ458994:SRA458994 SHD458994:SHE458994 RXH458994:RXI458994 RNL458994:RNM458994 RDP458994:RDQ458994 QTT458994:QTU458994 QJX458994:QJY458994 QAB458994:QAC458994 PQF458994:PQG458994 PGJ458994:PGK458994 OWN458994:OWO458994 OMR458994:OMS458994 OCV458994:OCW458994 NSZ458994:NTA458994 NJD458994:NJE458994 MZH458994:MZI458994 MPL458994:MPM458994 MFP458994:MFQ458994 LVT458994:LVU458994 LLX458994:LLY458994 LCB458994:LCC458994 KSF458994:KSG458994 KIJ458994:KIK458994 JYN458994:JYO458994 JOR458994:JOS458994 JEV458994:JEW458994 IUZ458994:IVA458994 ILD458994:ILE458994 IBH458994:IBI458994 HRL458994:HRM458994 HHP458994:HHQ458994 GXT458994:GXU458994 GNX458994:GNY458994 GEB458994:GEC458994 FUF458994:FUG458994 FKJ458994:FKK458994 FAN458994:FAO458994 EQR458994:EQS458994 EGV458994:EGW458994 DWZ458994:DXA458994 DND458994:DNE458994 DDH458994:DDI458994 CTL458994:CTM458994 CJP458994:CJQ458994 BZT458994:BZU458994 BPX458994:BPY458994 BGB458994:BGC458994 AWF458994:AWG458994 AMJ458994:AMK458994 ACN458994:ACO458994 SR458994:SS458994 IV458994:IW458994 WVH393458:WVI393458 WLL393458:WLM393458 WBP393458:WBQ393458 VRT393458:VRU393458 VHX393458:VHY393458 UYB393458:UYC393458 UOF393458:UOG393458 UEJ393458:UEK393458 TUN393458:TUO393458 TKR393458:TKS393458 TAV393458:TAW393458 SQZ393458:SRA393458 SHD393458:SHE393458 RXH393458:RXI393458 RNL393458:RNM393458 RDP393458:RDQ393458 QTT393458:QTU393458 QJX393458:QJY393458 QAB393458:QAC393458 PQF393458:PQG393458 PGJ393458:PGK393458 OWN393458:OWO393458 OMR393458:OMS393458 OCV393458:OCW393458 NSZ393458:NTA393458 NJD393458:NJE393458 MZH393458:MZI393458 MPL393458:MPM393458 MFP393458:MFQ393458 LVT393458:LVU393458 LLX393458:LLY393458 LCB393458:LCC393458 KSF393458:KSG393458 KIJ393458:KIK393458 JYN393458:JYO393458 JOR393458:JOS393458 JEV393458:JEW393458 IUZ393458:IVA393458 ILD393458:ILE393458 IBH393458:IBI393458 HRL393458:HRM393458 HHP393458:HHQ393458 GXT393458:GXU393458 GNX393458:GNY393458 GEB393458:GEC393458 FUF393458:FUG393458 FKJ393458:FKK393458 FAN393458:FAO393458 EQR393458:EQS393458 EGV393458:EGW393458 DWZ393458:DXA393458 DND393458:DNE393458 DDH393458:DDI393458 CTL393458:CTM393458 CJP393458:CJQ393458 BZT393458:BZU393458 BPX393458:BPY393458 BGB393458:BGC393458 AWF393458:AWG393458 AMJ393458:AMK393458 ACN393458:ACO393458 SR393458:SS393458 IV393458:IW393458 WVH327922:WVI327922 WLL327922:WLM327922 WBP327922:WBQ327922 VRT327922:VRU327922 VHX327922:VHY327922 UYB327922:UYC327922 UOF327922:UOG327922 UEJ327922:UEK327922 TUN327922:TUO327922 TKR327922:TKS327922 TAV327922:TAW327922 SQZ327922:SRA327922 SHD327922:SHE327922 RXH327922:RXI327922 RNL327922:RNM327922 RDP327922:RDQ327922 QTT327922:QTU327922 QJX327922:QJY327922 QAB327922:QAC327922 PQF327922:PQG327922 PGJ327922:PGK327922 OWN327922:OWO327922 OMR327922:OMS327922 OCV327922:OCW327922 NSZ327922:NTA327922 NJD327922:NJE327922 MZH327922:MZI327922 MPL327922:MPM327922 MFP327922:MFQ327922 LVT327922:LVU327922 LLX327922:LLY327922 LCB327922:LCC327922 KSF327922:KSG327922 KIJ327922:KIK327922 JYN327922:JYO327922 JOR327922:JOS327922 JEV327922:JEW327922 IUZ327922:IVA327922 ILD327922:ILE327922 IBH327922:IBI327922 HRL327922:HRM327922 HHP327922:HHQ327922 GXT327922:GXU327922 GNX327922:GNY327922 GEB327922:GEC327922 FUF327922:FUG327922 FKJ327922:FKK327922 FAN327922:FAO327922 EQR327922:EQS327922 EGV327922:EGW327922 DWZ327922:DXA327922 DND327922:DNE327922 DDH327922:DDI327922 CTL327922:CTM327922 CJP327922:CJQ327922 BZT327922:BZU327922 BPX327922:BPY327922 BGB327922:BGC327922 AWF327922:AWG327922 AMJ327922:AMK327922 ACN327922:ACO327922 SR327922:SS327922 IV327922:IW327922 WVH262386:WVI262386 WLL262386:WLM262386 WBP262386:WBQ262386 VRT262386:VRU262386 VHX262386:VHY262386 UYB262386:UYC262386 UOF262386:UOG262386 UEJ262386:UEK262386 TUN262386:TUO262386 TKR262386:TKS262386 TAV262386:TAW262386 SQZ262386:SRA262386 SHD262386:SHE262386 RXH262386:RXI262386 RNL262386:RNM262386 RDP262386:RDQ262386 QTT262386:QTU262386 QJX262386:QJY262386 QAB262386:QAC262386 PQF262386:PQG262386 PGJ262386:PGK262386 OWN262386:OWO262386 OMR262386:OMS262386 OCV262386:OCW262386 NSZ262386:NTA262386 NJD262386:NJE262386 MZH262386:MZI262386 MPL262386:MPM262386 MFP262386:MFQ262386 LVT262386:LVU262386 LLX262386:LLY262386 LCB262386:LCC262386 KSF262386:KSG262386 KIJ262386:KIK262386 JYN262386:JYO262386 JOR262386:JOS262386 JEV262386:JEW262386 IUZ262386:IVA262386 ILD262386:ILE262386 IBH262386:IBI262386 HRL262386:HRM262386 HHP262386:HHQ262386 GXT262386:GXU262386 GNX262386:GNY262386 GEB262386:GEC262386 FUF262386:FUG262386 FKJ262386:FKK262386 FAN262386:FAO262386 EQR262386:EQS262386 EGV262386:EGW262386 DWZ262386:DXA262386 DND262386:DNE262386 DDH262386:DDI262386 CTL262386:CTM262386 CJP262386:CJQ262386 BZT262386:BZU262386 BPX262386:BPY262386 BGB262386:BGC262386 AWF262386:AWG262386 AMJ262386:AMK262386 ACN262386:ACO262386 SR262386:SS262386 IV262386:IW262386 WVH196850:WVI196850 WLL196850:WLM196850 WBP196850:WBQ196850 VRT196850:VRU196850 VHX196850:VHY196850 UYB196850:UYC196850 UOF196850:UOG196850 UEJ196850:UEK196850 TUN196850:TUO196850 TKR196850:TKS196850 TAV196850:TAW196850 SQZ196850:SRA196850 SHD196850:SHE196850 RXH196850:RXI196850 RNL196850:RNM196850 RDP196850:RDQ196850 QTT196850:QTU196850 QJX196850:QJY196850 QAB196850:QAC196850 PQF196850:PQG196850 PGJ196850:PGK196850 OWN196850:OWO196850 OMR196850:OMS196850 OCV196850:OCW196850 NSZ196850:NTA196850 NJD196850:NJE196850 MZH196850:MZI196850 MPL196850:MPM196850 MFP196850:MFQ196850 LVT196850:LVU196850 LLX196850:LLY196850 LCB196850:LCC196850 KSF196850:KSG196850 KIJ196850:KIK196850 JYN196850:JYO196850 JOR196850:JOS196850 JEV196850:JEW196850 IUZ196850:IVA196850 ILD196850:ILE196850 IBH196850:IBI196850 HRL196850:HRM196850 HHP196850:HHQ196850 GXT196850:GXU196850 GNX196850:GNY196850 GEB196850:GEC196850 FUF196850:FUG196850 FKJ196850:FKK196850 FAN196850:FAO196850 EQR196850:EQS196850 EGV196850:EGW196850 DWZ196850:DXA196850 DND196850:DNE196850 DDH196850:DDI196850 CTL196850:CTM196850 CJP196850:CJQ196850 BZT196850:BZU196850 BPX196850:BPY196850 BGB196850:BGC196850 AWF196850:AWG196850 AMJ196850:AMK196850 ACN196850:ACO196850 SR196850:SS196850 IV196850:IW196850 WVH131314:WVI131314 WLL131314:WLM131314 WBP131314:WBQ131314 VRT131314:VRU131314 VHX131314:VHY131314 UYB131314:UYC131314 UOF131314:UOG131314 UEJ131314:UEK131314 TUN131314:TUO131314 TKR131314:TKS131314 TAV131314:TAW131314 SQZ131314:SRA131314 SHD131314:SHE131314 RXH131314:RXI131314 RNL131314:RNM131314 RDP131314:RDQ131314 QTT131314:QTU131314 QJX131314:QJY131314 QAB131314:QAC131314 PQF131314:PQG131314 PGJ131314:PGK131314 OWN131314:OWO131314 OMR131314:OMS131314 OCV131314:OCW131314 NSZ131314:NTA131314 NJD131314:NJE131314 MZH131314:MZI131314 MPL131314:MPM131314 MFP131314:MFQ131314 LVT131314:LVU131314 LLX131314:LLY131314 LCB131314:LCC131314 KSF131314:KSG131314 KIJ131314:KIK131314 JYN131314:JYO131314 JOR131314:JOS131314 JEV131314:JEW131314 IUZ131314:IVA131314 ILD131314:ILE131314 IBH131314:IBI131314 HRL131314:HRM131314 HHP131314:HHQ131314 GXT131314:GXU131314 GNX131314:GNY131314 GEB131314:GEC131314 FUF131314:FUG131314 FKJ131314:FKK131314 FAN131314:FAO131314 EQR131314:EQS131314 EGV131314:EGW131314 DWZ131314:DXA131314 DND131314:DNE131314 DDH131314:DDI131314 CTL131314:CTM131314 CJP131314:CJQ131314 BZT131314:BZU131314 BPX131314:BPY131314 BGB131314:BGC131314 AWF131314:AWG131314 AMJ131314:AMK131314 ACN131314:ACO131314 SR131314:SS131314 IV131314:IW131314 WVH65778:WVI65778 WLL65778:WLM65778 WBP65778:WBQ65778 VRT65778:VRU65778 VHX65778:VHY65778 UYB65778:UYC65778 UOF65778:UOG65778 UEJ65778:UEK65778 TUN65778:TUO65778 TKR65778:TKS65778 TAV65778:TAW65778 SQZ65778:SRA65778 SHD65778:SHE65778 RXH65778:RXI65778 RNL65778:RNM65778 RDP65778:RDQ65778 QTT65778:QTU65778 QJX65778:QJY65778 QAB65778:QAC65778 PQF65778:PQG65778 PGJ65778:PGK65778 OWN65778:OWO65778 OMR65778:OMS65778 OCV65778:OCW65778 NSZ65778:NTA65778 NJD65778:NJE65778 MZH65778:MZI65778 MPL65778:MPM65778 MFP65778:MFQ65778 LVT65778:LVU65778 LLX65778:LLY65778 LCB65778:LCC65778 KSF65778:KSG65778 KIJ65778:KIK65778 JYN65778:JYO65778 JOR65778:JOS65778 JEV65778:JEW65778 IUZ65778:IVA65778 ILD65778:ILE65778 IBH65778:IBI65778 HRL65778:HRM65778 HHP65778:HHQ65778 GXT65778:GXU65778 GNX65778:GNY65778 GEB65778:GEC65778 FUF65778:FUG65778 FKJ65778:FKK65778 FAN65778:FAO65778 EQR65778:EQS65778 EGV65778:EGW65778 DWZ65778:DXA65778 DND65778:DNE65778 DDH65778:DDI65778 CTL65778:CTM65778 CJP65778:CJQ65778 BZT65778:BZU65778 BPX65778:BPY65778 BGB65778:BGC65778 AWF65778:AWG65778 AMJ65778:AMK65778 ACN65778:ACO65778 SR65778:SS65778 IV65778:IW65778 D131314:E131314 D196850:E196850 D262386:E262386 D327922:E327922 D393458:E393458 D458994:E458994 D524530:E524530 D590066:E590066 D655602:E655602 D721138:E721138 D786674:E786674 D852210:E852210 D917746:E917746 D983282:E983282 E65799 E131335 E196871 E262407 E327943 E393479 E459015 E524551 E590087 E655623 E721159 E786695 E852231 E917767 E983303 E65806 E131342 E196878 E262414 E327950 E393486 E459022 E524558 E590094 E655630 E721166 E786702 E852238 E917774 E983310 E65813 E131349 E196885 E262421 E327957 E393493 E459029 E524565 E590101 E655637 E721173 E786709 E852245 E917781 E983317 D65778:E65778 IW184 SS184 ACO184 AMK184 AWG184 BGC184 BPY184 BZU184 CJQ184 CTM184 DDI184 DNE184 DXA184 EGW184 EQS184 FAO184 FKK184 FUG184 GEC184 GNY184 GXU184 HHQ184 HRM184 IBI184 ILE184 IVA184 JEW184 JOS184 JYO184 KIK184 KSG184 LCC184 LLY184 LVU184 MFQ184 MPM184 MZI184 NJE184 NTA184 OCW184 OMS184 OWO184 PGK184 PQG184 QAC184 QJY184 QTU184 RDQ184 RNM184 RXI184 SHE184 SRA184 TAW184 TKS184 TUO184 UEK184 UOG184 UYC184 VHY184 VRU184 WBQ184 WLM184 WVI184 IW195 SS195 ACO195 AMK195 AWG195 BGC195 BPY195 BZU195 CJQ195 CTM195 DDI195 DNE195 DXA195 EGW195 EQS195 FAO195 FKK195 FUG195 GEC195 GNY195 GXU195 HHQ195 HRM195 IBI195 ILE195 IVA195 JEW195 JOS195 JYO195 KIK195 KSG195 LCC195 LLY195 LVU195 MFQ195 MPM195 MZI195 NJE195 NTA195 OCW195 OMS195 OWO195 PGK195 PQG195 QAC195 QJY195 QTU195 RDQ195 RNM195 RXI195 SHE195 SRA195 TAW195 TKS195 TUO195 UEK195 UOG195 UYC195 VHY195 VRU195 WBQ195 WLM195 WVI195 IW209 SS209 ACO209 AMK209 AWG209 BGC209 BPY209 BZU209 CJQ209 CTM209 DDI209 DNE209 DXA209 EGW209 EQS209 FAO209 FKK209 FUG209 GEC209 GNY209 GXU209 HHQ209 HRM209 IBI209 ILE209 IVA209 JEW209 JOS209 JYO209 KIK209 KSG209 LCC209 LLY209 LVU209 MFQ209 MPM209 MZI209 NJE209 NTA209 OCW209 OMS209 OWO209 PGK209 PQG209 QAC209 QJY209 QTU209 RDQ209 RNM209 RXI209 SHE209 SRA209 TAW209 TKS209 TUO209 UEK209 UOG209 UYC209 VHY209 VRU209 WBQ209 WLM209 WVI209 WVH158:WVI158 WLL158:WLM158 WBP158:WBQ158 VRT158:VRU158 VHX158:VHY158 UYB158:UYC158 UOF158:UOG158 UEJ158:UEK158 TUN158:TUO158 TKR158:TKS158 TAV158:TAW158 SQZ158:SRA158 SHD158:SHE158 RXH158:RXI158 RNL158:RNM158 RDP158:RDQ158 QTT158:QTU158 QJX158:QJY158 QAB158:QAC158 PQF158:PQG158 PGJ158:PGK158 OWN158:OWO158 OMR158:OMS158 OCV158:OCW158 NSZ158:NTA158 NJD158:NJE158 MZH158:MZI158 MPL158:MPM158 MFP158:MFQ158 LVT158:LVU158 LLX158:LLY158 LCB158:LCC158 KSF158:KSG158 KIJ158:KIK158 JYN158:JYO158 JOR158:JOS158 JEV158:JEW158 IUZ158:IVA158 ILD158:ILE158 IBH158:IBI158 HRL158:HRM158 HHP158:HHQ158 GXT158:GXU158 GNX158:GNY158 GEB158:GEC158 FUF158:FUG158 FKJ158:FKK158 FAN158:FAO158 EQR158:EQS158 EGV158:EGW158 DWZ158:DXA158 DND158:DNE158 DDH158:DDI158 CTL158:CTM158 CJP158:CJQ158 BZT158:BZU158 BPX158:BPY158 BGB158:BGC158 AWF158:AWG158 AMJ158:AMK158 ACN158:ACO158 SR158:SS158 IV158:IW158 D158:E158 E209 E195 E184"/>
    <dataValidation allowBlank="1" showInputMessage="1" showErrorMessage="1" prompt="Corresponde al número de la cuenta de acuerdo al Plan de Cuentas emitido por el CONAC (DOF 22/11/2010)." sqref="WVF983282 WLJ983282 WBN983282 VRR983282 VHV983282 UXZ983282 UOD983282 UEH983282 TUL983282 TKP983282 TAT983282 SQX983282 SHB983282 RXF983282 RNJ983282 RDN983282 QTR983282 QJV983282 PZZ983282 PQD983282 PGH983282 OWL983282 OMP983282 OCT983282 NSX983282 NJB983282 MZF983282 MPJ983282 MFN983282 LVR983282 LLV983282 LBZ983282 KSD983282 KIH983282 JYL983282 JOP983282 JET983282 IUX983282 ILB983282 IBF983282 HRJ983282 HHN983282 GXR983282 GNV983282 GDZ983282 FUD983282 FKH983282 FAL983282 EQP983282 EGT983282 DWX983282 DNB983282 DDF983282 CTJ983282 CJN983282 BZR983282 BPV983282 BFZ983282 AWD983282 AMH983282 ACL983282 SP983282 IT983282 WVF917746 WLJ917746 WBN917746 VRR917746 VHV917746 UXZ917746 UOD917746 UEH917746 TUL917746 TKP917746 TAT917746 SQX917746 SHB917746 RXF917746 RNJ917746 RDN917746 QTR917746 QJV917746 PZZ917746 PQD917746 PGH917746 OWL917746 OMP917746 OCT917746 NSX917746 NJB917746 MZF917746 MPJ917746 MFN917746 LVR917746 LLV917746 LBZ917746 KSD917746 KIH917746 JYL917746 JOP917746 JET917746 IUX917746 ILB917746 IBF917746 HRJ917746 HHN917746 GXR917746 GNV917746 GDZ917746 FUD917746 FKH917746 FAL917746 EQP917746 EGT917746 DWX917746 DNB917746 DDF917746 CTJ917746 CJN917746 BZR917746 BPV917746 BFZ917746 AWD917746 AMH917746 ACL917746 SP917746 IT917746 WVF852210 WLJ852210 WBN852210 VRR852210 VHV852210 UXZ852210 UOD852210 UEH852210 TUL852210 TKP852210 TAT852210 SQX852210 SHB852210 RXF852210 RNJ852210 RDN852210 QTR852210 QJV852210 PZZ852210 PQD852210 PGH852210 OWL852210 OMP852210 OCT852210 NSX852210 NJB852210 MZF852210 MPJ852210 MFN852210 LVR852210 LLV852210 LBZ852210 KSD852210 KIH852210 JYL852210 JOP852210 JET852210 IUX852210 ILB852210 IBF852210 HRJ852210 HHN852210 GXR852210 GNV852210 GDZ852210 FUD852210 FKH852210 FAL852210 EQP852210 EGT852210 DWX852210 DNB852210 DDF852210 CTJ852210 CJN852210 BZR852210 BPV852210 BFZ852210 AWD852210 AMH852210 ACL852210 SP852210 IT852210 WVF786674 WLJ786674 WBN786674 VRR786674 VHV786674 UXZ786674 UOD786674 UEH786674 TUL786674 TKP786674 TAT786674 SQX786674 SHB786674 RXF786674 RNJ786674 RDN786674 QTR786674 QJV786674 PZZ786674 PQD786674 PGH786674 OWL786674 OMP786674 OCT786674 NSX786674 NJB786674 MZF786674 MPJ786674 MFN786674 LVR786674 LLV786674 LBZ786674 KSD786674 KIH786674 JYL786674 JOP786674 JET786674 IUX786674 ILB786674 IBF786674 HRJ786674 HHN786674 GXR786674 GNV786674 GDZ786674 FUD786674 FKH786674 FAL786674 EQP786674 EGT786674 DWX786674 DNB786674 DDF786674 CTJ786674 CJN786674 BZR786674 BPV786674 BFZ786674 AWD786674 AMH786674 ACL786674 SP786674 IT786674 WVF721138 WLJ721138 WBN721138 VRR721138 VHV721138 UXZ721138 UOD721138 UEH721138 TUL721138 TKP721138 TAT721138 SQX721138 SHB721138 RXF721138 RNJ721138 RDN721138 QTR721138 QJV721138 PZZ721138 PQD721138 PGH721138 OWL721138 OMP721138 OCT721138 NSX721138 NJB721138 MZF721138 MPJ721138 MFN721138 LVR721138 LLV721138 LBZ721138 KSD721138 KIH721138 JYL721138 JOP721138 JET721138 IUX721138 ILB721138 IBF721138 HRJ721138 HHN721138 GXR721138 GNV721138 GDZ721138 FUD721138 FKH721138 FAL721138 EQP721138 EGT721138 DWX721138 DNB721138 DDF721138 CTJ721138 CJN721138 BZR721138 BPV721138 BFZ721138 AWD721138 AMH721138 ACL721138 SP721138 IT721138 WVF655602 WLJ655602 WBN655602 VRR655602 VHV655602 UXZ655602 UOD655602 UEH655602 TUL655602 TKP655602 TAT655602 SQX655602 SHB655602 RXF655602 RNJ655602 RDN655602 QTR655602 QJV655602 PZZ655602 PQD655602 PGH655602 OWL655602 OMP655602 OCT655602 NSX655602 NJB655602 MZF655602 MPJ655602 MFN655602 LVR655602 LLV655602 LBZ655602 KSD655602 KIH655602 JYL655602 JOP655602 JET655602 IUX655602 ILB655602 IBF655602 HRJ655602 HHN655602 GXR655602 GNV655602 GDZ655602 FUD655602 FKH655602 FAL655602 EQP655602 EGT655602 DWX655602 DNB655602 DDF655602 CTJ655602 CJN655602 BZR655602 BPV655602 BFZ655602 AWD655602 AMH655602 ACL655602 SP655602 IT655602 WVF590066 WLJ590066 WBN590066 VRR590066 VHV590066 UXZ590066 UOD590066 UEH590066 TUL590066 TKP590066 TAT590066 SQX590066 SHB590066 RXF590066 RNJ590066 RDN590066 QTR590066 QJV590066 PZZ590066 PQD590066 PGH590066 OWL590066 OMP590066 OCT590066 NSX590066 NJB590066 MZF590066 MPJ590066 MFN590066 LVR590066 LLV590066 LBZ590066 KSD590066 KIH590066 JYL590066 JOP590066 JET590066 IUX590066 ILB590066 IBF590066 HRJ590066 HHN590066 GXR590066 GNV590066 GDZ590066 FUD590066 FKH590066 FAL590066 EQP590066 EGT590066 DWX590066 DNB590066 DDF590066 CTJ590066 CJN590066 BZR590066 BPV590066 BFZ590066 AWD590066 AMH590066 ACL590066 SP590066 IT590066 WVF524530 WLJ524530 WBN524530 VRR524530 VHV524530 UXZ524530 UOD524530 UEH524530 TUL524530 TKP524530 TAT524530 SQX524530 SHB524530 RXF524530 RNJ524530 RDN524530 QTR524530 QJV524530 PZZ524530 PQD524530 PGH524530 OWL524530 OMP524530 OCT524530 NSX524530 NJB524530 MZF524530 MPJ524530 MFN524530 LVR524530 LLV524530 LBZ524530 KSD524530 KIH524530 JYL524530 JOP524530 JET524530 IUX524530 ILB524530 IBF524530 HRJ524530 HHN524530 GXR524530 GNV524530 GDZ524530 FUD524530 FKH524530 FAL524530 EQP524530 EGT524530 DWX524530 DNB524530 DDF524530 CTJ524530 CJN524530 BZR524530 BPV524530 BFZ524530 AWD524530 AMH524530 ACL524530 SP524530 IT524530 WVF458994 WLJ458994 WBN458994 VRR458994 VHV458994 UXZ458994 UOD458994 UEH458994 TUL458994 TKP458994 TAT458994 SQX458994 SHB458994 RXF458994 RNJ458994 RDN458994 QTR458994 QJV458994 PZZ458994 PQD458994 PGH458994 OWL458994 OMP458994 OCT458994 NSX458994 NJB458994 MZF458994 MPJ458994 MFN458994 LVR458994 LLV458994 LBZ458994 KSD458994 KIH458994 JYL458994 JOP458994 JET458994 IUX458994 ILB458994 IBF458994 HRJ458994 HHN458994 GXR458994 GNV458994 GDZ458994 FUD458994 FKH458994 FAL458994 EQP458994 EGT458994 DWX458994 DNB458994 DDF458994 CTJ458994 CJN458994 BZR458994 BPV458994 BFZ458994 AWD458994 AMH458994 ACL458994 SP458994 IT458994 WVF393458 WLJ393458 WBN393458 VRR393458 VHV393458 UXZ393458 UOD393458 UEH393458 TUL393458 TKP393458 TAT393458 SQX393458 SHB393458 RXF393458 RNJ393458 RDN393458 QTR393458 QJV393458 PZZ393458 PQD393458 PGH393458 OWL393458 OMP393458 OCT393458 NSX393458 NJB393458 MZF393458 MPJ393458 MFN393458 LVR393458 LLV393458 LBZ393458 KSD393458 KIH393458 JYL393458 JOP393458 JET393458 IUX393458 ILB393458 IBF393458 HRJ393458 HHN393458 GXR393458 GNV393458 GDZ393458 FUD393458 FKH393458 FAL393458 EQP393458 EGT393458 DWX393458 DNB393458 DDF393458 CTJ393458 CJN393458 BZR393458 BPV393458 BFZ393458 AWD393458 AMH393458 ACL393458 SP393458 IT393458 WVF327922 WLJ327922 WBN327922 VRR327922 VHV327922 UXZ327922 UOD327922 UEH327922 TUL327922 TKP327922 TAT327922 SQX327922 SHB327922 RXF327922 RNJ327922 RDN327922 QTR327922 QJV327922 PZZ327922 PQD327922 PGH327922 OWL327922 OMP327922 OCT327922 NSX327922 NJB327922 MZF327922 MPJ327922 MFN327922 LVR327922 LLV327922 LBZ327922 KSD327922 KIH327922 JYL327922 JOP327922 JET327922 IUX327922 ILB327922 IBF327922 HRJ327922 HHN327922 GXR327922 GNV327922 GDZ327922 FUD327922 FKH327922 FAL327922 EQP327922 EGT327922 DWX327922 DNB327922 DDF327922 CTJ327922 CJN327922 BZR327922 BPV327922 BFZ327922 AWD327922 AMH327922 ACL327922 SP327922 IT327922 WVF262386 WLJ262386 WBN262386 VRR262386 VHV262386 UXZ262386 UOD262386 UEH262386 TUL262386 TKP262386 TAT262386 SQX262386 SHB262386 RXF262386 RNJ262386 RDN262386 QTR262386 QJV262386 PZZ262386 PQD262386 PGH262386 OWL262386 OMP262386 OCT262386 NSX262386 NJB262386 MZF262386 MPJ262386 MFN262386 LVR262386 LLV262386 LBZ262386 KSD262386 KIH262386 JYL262386 JOP262386 JET262386 IUX262386 ILB262386 IBF262386 HRJ262386 HHN262386 GXR262386 GNV262386 GDZ262386 FUD262386 FKH262386 FAL262386 EQP262386 EGT262386 DWX262386 DNB262386 DDF262386 CTJ262386 CJN262386 BZR262386 BPV262386 BFZ262386 AWD262386 AMH262386 ACL262386 SP262386 IT262386 WVF196850 WLJ196850 WBN196850 VRR196850 VHV196850 UXZ196850 UOD196850 UEH196850 TUL196850 TKP196850 TAT196850 SQX196850 SHB196850 RXF196850 RNJ196850 RDN196850 QTR196850 QJV196850 PZZ196850 PQD196850 PGH196850 OWL196850 OMP196850 OCT196850 NSX196850 NJB196850 MZF196850 MPJ196850 MFN196850 LVR196850 LLV196850 LBZ196850 KSD196850 KIH196850 JYL196850 JOP196850 JET196850 IUX196850 ILB196850 IBF196850 HRJ196850 HHN196850 GXR196850 GNV196850 GDZ196850 FUD196850 FKH196850 FAL196850 EQP196850 EGT196850 DWX196850 DNB196850 DDF196850 CTJ196850 CJN196850 BZR196850 BPV196850 BFZ196850 AWD196850 AMH196850 ACL196850 SP196850 IT196850 WVF131314 WLJ131314 WBN131314 VRR131314 VHV131314 UXZ131314 UOD131314 UEH131314 TUL131314 TKP131314 TAT131314 SQX131314 SHB131314 RXF131314 RNJ131314 RDN131314 QTR131314 QJV131314 PZZ131314 PQD131314 PGH131314 OWL131314 OMP131314 OCT131314 NSX131314 NJB131314 MZF131314 MPJ131314 MFN131314 LVR131314 LLV131314 LBZ131314 KSD131314 KIH131314 JYL131314 JOP131314 JET131314 IUX131314 ILB131314 IBF131314 HRJ131314 HHN131314 GXR131314 GNV131314 GDZ131314 FUD131314 FKH131314 FAL131314 EQP131314 EGT131314 DWX131314 DNB131314 DDF131314 CTJ131314 CJN131314 BZR131314 BPV131314 BFZ131314 AWD131314 AMH131314 ACL131314 SP131314 IT131314 WVF65778 WLJ65778 WBN65778 VRR65778 VHV65778 UXZ65778 UOD65778 UEH65778 TUL65778 TKP65778 TAT65778 SQX65778 SHB65778 RXF65778 RNJ65778 RDN65778 QTR65778 QJV65778 PZZ65778 PQD65778 PGH65778 OWL65778 OMP65778 OCT65778 NSX65778 NJB65778 MZF65778 MPJ65778 MFN65778 LVR65778 LLV65778 LBZ65778 KSD65778 KIH65778 JYL65778 JOP65778 JET65778 IUX65778 ILB65778 IBF65778 HRJ65778 HHN65778 GXR65778 GNV65778 GDZ65778 FUD65778 FKH65778 FAL65778 EQP65778 EGT65778 DWX65778 DNB65778 DDF65778 CTJ65778 CJN65778 BZR65778 BPV65778 BFZ65778 AWD65778 AMH65778 ACL65778 SP65778 IT65778 B131314 B196850 B262386 B327922 B393458 B458994 B524530 B590066 B655602 B721138 B786674 B852210 B917746 B983282 B65778 WVF158 WLJ158 WBN158 VRR158 VHV158 UXZ158 UOD158 UEH158 TUL158 TKP158 TAT158 SQX158 SHB158 RXF158 RNJ158 RDN158 QTR158 QJV158 PZZ158 PQD158 PGH158 OWL158 OMP158 OCT158 NSX158 NJB158 MZF158 MPJ158 MFN158 LVR158 LLV158 LBZ158 KSD158 KIH158 JYL158 JOP158 JET158 IUX158 ILB158 IBF158 HRJ158 HHN158 GXR158 GNV158 GDZ158 FUD158 FKH158 FAL158 EQP158 EGT158 DWX158 DNB158 DDF158 CTJ158 CJN158 BZR158 BPV158 BFZ158 AWD158 AMH158 ACL158 SP158 IT158 B158"/>
    <dataValidation allowBlank="1" showInputMessage="1" showErrorMessage="1" prompt="Saldo final del periodo que corresponde la cuenta pública presentada (mensual:  enero, febrero, marzo, etc.; trimestral: 1er, 2do, 3ro. o 4to.)." sqref="WVG983317 WLK983317 WBO983317 VRS983317 VHW983317 UYA983317 UOE983317 UEI983317 TUM983317 TKQ983317 TAU983317 SQY983317 SHC983317 RXG983317 RNK983317 RDO983317 QTS983317 QJW983317 QAA983317 PQE983317 PGI983317 OWM983317 OMQ983317 OCU983317 NSY983317 NJC983317 MZG983317 MPK983317 MFO983317 LVS983317 LLW983317 LCA983317 KSE983317 KII983317 JYM983317 JOQ983317 JEU983317 IUY983317 ILC983317 IBG983317 HRK983317 HHO983317 GXS983317 GNW983317 GEA983317 FUE983317 FKI983317 FAM983317 EQQ983317 EGU983317 DWY983317 DNC983317 DDG983317 CTK983317 CJO983317 BZS983317 BPW983317 BGA983317 AWE983317 AMI983317 ACM983317 SQ983317 IU983317 WVG917781 WLK917781 WBO917781 VRS917781 VHW917781 UYA917781 UOE917781 UEI917781 TUM917781 TKQ917781 TAU917781 SQY917781 SHC917781 RXG917781 RNK917781 RDO917781 QTS917781 QJW917781 QAA917781 PQE917781 PGI917781 OWM917781 OMQ917781 OCU917781 NSY917781 NJC917781 MZG917781 MPK917781 MFO917781 LVS917781 LLW917781 LCA917781 KSE917781 KII917781 JYM917781 JOQ917781 JEU917781 IUY917781 ILC917781 IBG917781 HRK917781 HHO917781 GXS917781 GNW917781 GEA917781 FUE917781 FKI917781 FAM917781 EQQ917781 EGU917781 DWY917781 DNC917781 DDG917781 CTK917781 CJO917781 BZS917781 BPW917781 BGA917781 AWE917781 AMI917781 ACM917781 SQ917781 IU917781 WVG852245 WLK852245 WBO852245 VRS852245 VHW852245 UYA852245 UOE852245 UEI852245 TUM852245 TKQ852245 TAU852245 SQY852245 SHC852245 RXG852245 RNK852245 RDO852245 QTS852245 QJW852245 QAA852245 PQE852245 PGI852245 OWM852245 OMQ852245 OCU852245 NSY852245 NJC852245 MZG852245 MPK852245 MFO852245 LVS852245 LLW852245 LCA852245 KSE852245 KII852245 JYM852245 JOQ852245 JEU852245 IUY852245 ILC852245 IBG852245 HRK852245 HHO852245 GXS852245 GNW852245 GEA852245 FUE852245 FKI852245 FAM852245 EQQ852245 EGU852245 DWY852245 DNC852245 DDG852245 CTK852245 CJO852245 BZS852245 BPW852245 BGA852245 AWE852245 AMI852245 ACM852245 SQ852245 IU852245 WVG786709 WLK786709 WBO786709 VRS786709 VHW786709 UYA786709 UOE786709 UEI786709 TUM786709 TKQ786709 TAU786709 SQY786709 SHC786709 RXG786709 RNK786709 RDO786709 QTS786709 QJW786709 QAA786709 PQE786709 PGI786709 OWM786709 OMQ786709 OCU786709 NSY786709 NJC786709 MZG786709 MPK786709 MFO786709 LVS786709 LLW786709 LCA786709 KSE786709 KII786709 JYM786709 JOQ786709 JEU786709 IUY786709 ILC786709 IBG786709 HRK786709 HHO786709 GXS786709 GNW786709 GEA786709 FUE786709 FKI786709 FAM786709 EQQ786709 EGU786709 DWY786709 DNC786709 DDG786709 CTK786709 CJO786709 BZS786709 BPW786709 BGA786709 AWE786709 AMI786709 ACM786709 SQ786709 IU786709 WVG721173 WLK721173 WBO721173 VRS721173 VHW721173 UYA721173 UOE721173 UEI721173 TUM721173 TKQ721173 TAU721173 SQY721173 SHC721173 RXG721173 RNK721173 RDO721173 QTS721173 QJW721173 QAA721173 PQE721173 PGI721173 OWM721173 OMQ721173 OCU721173 NSY721173 NJC721173 MZG721173 MPK721173 MFO721173 LVS721173 LLW721173 LCA721173 KSE721173 KII721173 JYM721173 JOQ721173 JEU721173 IUY721173 ILC721173 IBG721173 HRK721173 HHO721173 GXS721173 GNW721173 GEA721173 FUE721173 FKI721173 FAM721173 EQQ721173 EGU721173 DWY721173 DNC721173 DDG721173 CTK721173 CJO721173 BZS721173 BPW721173 BGA721173 AWE721173 AMI721173 ACM721173 SQ721173 IU721173 WVG655637 WLK655637 WBO655637 VRS655637 VHW655637 UYA655637 UOE655637 UEI655637 TUM655637 TKQ655637 TAU655637 SQY655637 SHC655637 RXG655637 RNK655637 RDO655637 QTS655637 QJW655637 QAA655637 PQE655637 PGI655637 OWM655637 OMQ655637 OCU655637 NSY655637 NJC655637 MZG655637 MPK655637 MFO655637 LVS655637 LLW655637 LCA655637 KSE655637 KII655637 JYM655637 JOQ655637 JEU655637 IUY655637 ILC655637 IBG655637 HRK655637 HHO655637 GXS655637 GNW655637 GEA655637 FUE655637 FKI655637 FAM655637 EQQ655637 EGU655637 DWY655637 DNC655637 DDG655637 CTK655637 CJO655637 BZS655637 BPW655637 BGA655637 AWE655637 AMI655637 ACM655637 SQ655637 IU655637 WVG590101 WLK590101 WBO590101 VRS590101 VHW590101 UYA590101 UOE590101 UEI590101 TUM590101 TKQ590101 TAU590101 SQY590101 SHC590101 RXG590101 RNK590101 RDO590101 QTS590101 QJW590101 QAA590101 PQE590101 PGI590101 OWM590101 OMQ590101 OCU590101 NSY590101 NJC590101 MZG590101 MPK590101 MFO590101 LVS590101 LLW590101 LCA590101 KSE590101 KII590101 JYM590101 JOQ590101 JEU590101 IUY590101 ILC590101 IBG590101 HRK590101 HHO590101 GXS590101 GNW590101 GEA590101 FUE590101 FKI590101 FAM590101 EQQ590101 EGU590101 DWY590101 DNC590101 DDG590101 CTK590101 CJO590101 BZS590101 BPW590101 BGA590101 AWE590101 AMI590101 ACM590101 SQ590101 IU590101 WVG524565 WLK524565 WBO524565 VRS524565 VHW524565 UYA524565 UOE524565 UEI524565 TUM524565 TKQ524565 TAU524565 SQY524565 SHC524565 RXG524565 RNK524565 RDO524565 QTS524565 QJW524565 QAA524565 PQE524565 PGI524565 OWM524565 OMQ524565 OCU524565 NSY524565 NJC524565 MZG524565 MPK524565 MFO524565 LVS524565 LLW524565 LCA524565 KSE524565 KII524565 JYM524565 JOQ524565 JEU524565 IUY524565 ILC524565 IBG524565 HRK524565 HHO524565 GXS524565 GNW524565 GEA524565 FUE524565 FKI524565 FAM524565 EQQ524565 EGU524565 DWY524565 DNC524565 DDG524565 CTK524565 CJO524565 BZS524565 BPW524565 BGA524565 AWE524565 AMI524565 ACM524565 SQ524565 IU524565 WVG459029 WLK459029 WBO459029 VRS459029 VHW459029 UYA459029 UOE459029 UEI459029 TUM459029 TKQ459029 TAU459029 SQY459029 SHC459029 RXG459029 RNK459029 RDO459029 QTS459029 QJW459029 QAA459029 PQE459029 PGI459029 OWM459029 OMQ459029 OCU459029 NSY459029 NJC459029 MZG459029 MPK459029 MFO459029 LVS459029 LLW459029 LCA459029 KSE459029 KII459029 JYM459029 JOQ459029 JEU459029 IUY459029 ILC459029 IBG459029 HRK459029 HHO459029 GXS459029 GNW459029 GEA459029 FUE459029 FKI459029 FAM459029 EQQ459029 EGU459029 DWY459029 DNC459029 DDG459029 CTK459029 CJO459029 BZS459029 BPW459029 BGA459029 AWE459029 AMI459029 ACM459029 SQ459029 IU459029 WVG393493 WLK393493 WBO393493 VRS393493 VHW393493 UYA393493 UOE393493 UEI393493 TUM393493 TKQ393493 TAU393493 SQY393493 SHC393493 RXG393493 RNK393493 RDO393493 QTS393493 QJW393493 QAA393493 PQE393493 PGI393493 OWM393493 OMQ393493 OCU393493 NSY393493 NJC393493 MZG393493 MPK393493 MFO393493 LVS393493 LLW393493 LCA393493 KSE393493 KII393493 JYM393493 JOQ393493 JEU393493 IUY393493 ILC393493 IBG393493 HRK393493 HHO393493 GXS393493 GNW393493 GEA393493 FUE393493 FKI393493 FAM393493 EQQ393493 EGU393493 DWY393493 DNC393493 DDG393493 CTK393493 CJO393493 BZS393493 BPW393493 BGA393493 AWE393493 AMI393493 ACM393493 SQ393493 IU393493 WVG327957 WLK327957 WBO327957 VRS327957 VHW327957 UYA327957 UOE327957 UEI327957 TUM327957 TKQ327957 TAU327957 SQY327957 SHC327957 RXG327957 RNK327957 RDO327957 QTS327957 QJW327957 QAA327957 PQE327957 PGI327957 OWM327957 OMQ327957 OCU327957 NSY327957 NJC327957 MZG327957 MPK327957 MFO327957 LVS327957 LLW327957 LCA327957 KSE327957 KII327957 JYM327957 JOQ327957 JEU327957 IUY327957 ILC327957 IBG327957 HRK327957 HHO327957 GXS327957 GNW327957 GEA327957 FUE327957 FKI327957 FAM327957 EQQ327957 EGU327957 DWY327957 DNC327957 DDG327957 CTK327957 CJO327957 BZS327957 BPW327957 BGA327957 AWE327957 AMI327957 ACM327957 SQ327957 IU327957 WVG262421 WLK262421 WBO262421 VRS262421 VHW262421 UYA262421 UOE262421 UEI262421 TUM262421 TKQ262421 TAU262421 SQY262421 SHC262421 RXG262421 RNK262421 RDO262421 QTS262421 QJW262421 QAA262421 PQE262421 PGI262421 OWM262421 OMQ262421 OCU262421 NSY262421 NJC262421 MZG262421 MPK262421 MFO262421 LVS262421 LLW262421 LCA262421 KSE262421 KII262421 JYM262421 JOQ262421 JEU262421 IUY262421 ILC262421 IBG262421 HRK262421 HHO262421 GXS262421 GNW262421 GEA262421 FUE262421 FKI262421 FAM262421 EQQ262421 EGU262421 DWY262421 DNC262421 DDG262421 CTK262421 CJO262421 BZS262421 BPW262421 BGA262421 AWE262421 AMI262421 ACM262421 SQ262421 IU262421 WVG196885 WLK196885 WBO196885 VRS196885 VHW196885 UYA196885 UOE196885 UEI196885 TUM196885 TKQ196885 TAU196885 SQY196885 SHC196885 RXG196885 RNK196885 RDO196885 QTS196885 QJW196885 QAA196885 PQE196885 PGI196885 OWM196885 OMQ196885 OCU196885 NSY196885 NJC196885 MZG196885 MPK196885 MFO196885 LVS196885 LLW196885 LCA196885 KSE196885 KII196885 JYM196885 JOQ196885 JEU196885 IUY196885 ILC196885 IBG196885 HRK196885 HHO196885 GXS196885 GNW196885 GEA196885 FUE196885 FKI196885 FAM196885 EQQ196885 EGU196885 DWY196885 DNC196885 DDG196885 CTK196885 CJO196885 BZS196885 BPW196885 BGA196885 AWE196885 AMI196885 ACM196885 SQ196885 IU196885 WVG131349 WLK131349 WBO131349 VRS131349 VHW131349 UYA131349 UOE131349 UEI131349 TUM131349 TKQ131349 TAU131349 SQY131349 SHC131349 RXG131349 RNK131349 RDO131349 QTS131349 QJW131349 QAA131349 PQE131349 PGI131349 OWM131349 OMQ131349 OCU131349 NSY131349 NJC131349 MZG131349 MPK131349 MFO131349 LVS131349 LLW131349 LCA131349 KSE131349 KII131349 JYM131349 JOQ131349 JEU131349 IUY131349 ILC131349 IBG131349 HRK131349 HHO131349 GXS131349 GNW131349 GEA131349 FUE131349 FKI131349 FAM131349 EQQ131349 EGU131349 DWY131349 DNC131349 DDG131349 CTK131349 CJO131349 BZS131349 BPW131349 BGA131349 AWE131349 AMI131349 ACM131349 SQ131349 IU131349 WVG65813 WLK65813 WBO65813 VRS65813 VHW65813 UYA65813 UOE65813 UEI65813 TUM65813 TKQ65813 TAU65813 SQY65813 SHC65813 RXG65813 RNK65813 RDO65813 QTS65813 QJW65813 QAA65813 PQE65813 PGI65813 OWM65813 OMQ65813 OCU65813 NSY65813 NJC65813 MZG65813 MPK65813 MFO65813 LVS65813 LLW65813 LCA65813 KSE65813 KII65813 JYM65813 JOQ65813 JEU65813 IUY65813 ILC65813 IBG65813 HRK65813 HHO65813 GXS65813 GNW65813 GEA65813 FUE65813 FKI65813 FAM65813 EQQ65813 EGU65813 DWY65813 DNC65813 DDG65813 CTK65813 CJO65813 BZS65813 BPW65813 BGA65813 AWE65813 AMI65813 ACM65813 SQ65813 IU65813 WVG983310 WLK983310 WBO983310 VRS983310 VHW983310 UYA983310 UOE983310 UEI983310 TUM983310 TKQ983310 TAU983310 SQY983310 SHC983310 RXG983310 RNK983310 RDO983310 QTS983310 QJW983310 QAA983310 PQE983310 PGI983310 OWM983310 OMQ983310 OCU983310 NSY983310 NJC983310 MZG983310 MPK983310 MFO983310 LVS983310 LLW983310 LCA983310 KSE983310 KII983310 JYM983310 JOQ983310 JEU983310 IUY983310 ILC983310 IBG983310 HRK983310 HHO983310 GXS983310 GNW983310 GEA983310 FUE983310 FKI983310 FAM983310 EQQ983310 EGU983310 DWY983310 DNC983310 DDG983310 CTK983310 CJO983310 BZS983310 BPW983310 BGA983310 AWE983310 AMI983310 ACM983310 SQ983310 IU983310 WVG917774 WLK917774 WBO917774 VRS917774 VHW917774 UYA917774 UOE917774 UEI917774 TUM917774 TKQ917774 TAU917774 SQY917774 SHC917774 RXG917774 RNK917774 RDO917774 QTS917774 QJW917774 QAA917774 PQE917774 PGI917774 OWM917774 OMQ917774 OCU917774 NSY917774 NJC917774 MZG917774 MPK917774 MFO917774 LVS917774 LLW917774 LCA917774 KSE917774 KII917774 JYM917774 JOQ917774 JEU917774 IUY917774 ILC917774 IBG917774 HRK917774 HHO917774 GXS917774 GNW917774 GEA917774 FUE917774 FKI917774 FAM917774 EQQ917774 EGU917774 DWY917774 DNC917774 DDG917774 CTK917774 CJO917774 BZS917774 BPW917774 BGA917774 AWE917774 AMI917774 ACM917774 SQ917774 IU917774 WVG852238 WLK852238 WBO852238 VRS852238 VHW852238 UYA852238 UOE852238 UEI852238 TUM852238 TKQ852238 TAU852238 SQY852238 SHC852238 RXG852238 RNK852238 RDO852238 QTS852238 QJW852238 QAA852238 PQE852238 PGI852238 OWM852238 OMQ852238 OCU852238 NSY852238 NJC852238 MZG852238 MPK852238 MFO852238 LVS852238 LLW852238 LCA852238 KSE852238 KII852238 JYM852238 JOQ852238 JEU852238 IUY852238 ILC852238 IBG852238 HRK852238 HHO852238 GXS852238 GNW852238 GEA852238 FUE852238 FKI852238 FAM852238 EQQ852238 EGU852238 DWY852238 DNC852238 DDG852238 CTK852238 CJO852238 BZS852238 BPW852238 BGA852238 AWE852238 AMI852238 ACM852238 SQ852238 IU852238 WVG786702 WLK786702 WBO786702 VRS786702 VHW786702 UYA786702 UOE786702 UEI786702 TUM786702 TKQ786702 TAU786702 SQY786702 SHC786702 RXG786702 RNK786702 RDO786702 QTS786702 QJW786702 QAA786702 PQE786702 PGI786702 OWM786702 OMQ786702 OCU786702 NSY786702 NJC786702 MZG786702 MPK786702 MFO786702 LVS786702 LLW786702 LCA786702 KSE786702 KII786702 JYM786702 JOQ786702 JEU786702 IUY786702 ILC786702 IBG786702 HRK786702 HHO786702 GXS786702 GNW786702 GEA786702 FUE786702 FKI786702 FAM786702 EQQ786702 EGU786702 DWY786702 DNC786702 DDG786702 CTK786702 CJO786702 BZS786702 BPW786702 BGA786702 AWE786702 AMI786702 ACM786702 SQ786702 IU786702 WVG721166 WLK721166 WBO721166 VRS721166 VHW721166 UYA721166 UOE721166 UEI721166 TUM721166 TKQ721166 TAU721166 SQY721166 SHC721166 RXG721166 RNK721166 RDO721166 QTS721166 QJW721166 QAA721166 PQE721166 PGI721166 OWM721166 OMQ721166 OCU721166 NSY721166 NJC721166 MZG721166 MPK721166 MFO721166 LVS721166 LLW721166 LCA721166 KSE721166 KII721166 JYM721166 JOQ721166 JEU721166 IUY721166 ILC721166 IBG721166 HRK721166 HHO721166 GXS721166 GNW721166 GEA721166 FUE721166 FKI721166 FAM721166 EQQ721166 EGU721166 DWY721166 DNC721166 DDG721166 CTK721166 CJO721166 BZS721166 BPW721166 BGA721166 AWE721166 AMI721166 ACM721166 SQ721166 IU721166 WVG655630 WLK655630 WBO655630 VRS655630 VHW655630 UYA655630 UOE655630 UEI655630 TUM655630 TKQ655630 TAU655630 SQY655630 SHC655630 RXG655630 RNK655630 RDO655630 QTS655630 QJW655630 QAA655630 PQE655630 PGI655630 OWM655630 OMQ655630 OCU655630 NSY655630 NJC655630 MZG655630 MPK655630 MFO655630 LVS655630 LLW655630 LCA655630 KSE655630 KII655630 JYM655630 JOQ655630 JEU655630 IUY655630 ILC655630 IBG655630 HRK655630 HHO655630 GXS655630 GNW655630 GEA655630 FUE655630 FKI655630 FAM655630 EQQ655630 EGU655630 DWY655630 DNC655630 DDG655630 CTK655630 CJO655630 BZS655630 BPW655630 BGA655630 AWE655630 AMI655630 ACM655630 SQ655630 IU655630 WVG590094 WLK590094 WBO590094 VRS590094 VHW590094 UYA590094 UOE590094 UEI590094 TUM590094 TKQ590094 TAU590094 SQY590094 SHC590094 RXG590094 RNK590094 RDO590094 QTS590094 QJW590094 QAA590094 PQE590094 PGI590094 OWM590094 OMQ590094 OCU590094 NSY590094 NJC590094 MZG590094 MPK590094 MFO590094 LVS590094 LLW590094 LCA590094 KSE590094 KII590094 JYM590094 JOQ590094 JEU590094 IUY590094 ILC590094 IBG590094 HRK590094 HHO590094 GXS590094 GNW590094 GEA590094 FUE590094 FKI590094 FAM590094 EQQ590094 EGU590094 DWY590094 DNC590094 DDG590094 CTK590094 CJO590094 BZS590094 BPW590094 BGA590094 AWE590094 AMI590094 ACM590094 SQ590094 IU590094 WVG524558 WLK524558 WBO524558 VRS524558 VHW524558 UYA524558 UOE524558 UEI524558 TUM524558 TKQ524558 TAU524558 SQY524558 SHC524558 RXG524558 RNK524558 RDO524558 QTS524558 QJW524558 QAA524558 PQE524558 PGI524558 OWM524558 OMQ524558 OCU524558 NSY524558 NJC524558 MZG524558 MPK524558 MFO524558 LVS524558 LLW524558 LCA524558 KSE524558 KII524558 JYM524558 JOQ524558 JEU524558 IUY524558 ILC524558 IBG524558 HRK524558 HHO524558 GXS524558 GNW524558 GEA524558 FUE524558 FKI524558 FAM524558 EQQ524558 EGU524558 DWY524558 DNC524558 DDG524558 CTK524558 CJO524558 BZS524558 BPW524558 BGA524558 AWE524558 AMI524558 ACM524558 SQ524558 IU524558 WVG459022 WLK459022 WBO459022 VRS459022 VHW459022 UYA459022 UOE459022 UEI459022 TUM459022 TKQ459022 TAU459022 SQY459022 SHC459022 RXG459022 RNK459022 RDO459022 QTS459022 QJW459022 QAA459022 PQE459022 PGI459022 OWM459022 OMQ459022 OCU459022 NSY459022 NJC459022 MZG459022 MPK459022 MFO459022 LVS459022 LLW459022 LCA459022 KSE459022 KII459022 JYM459022 JOQ459022 JEU459022 IUY459022 ILC459022 IBG459022 HRK459022 HHO459022 GXS459022 GNW459022 GEA459022 FUE459022 FKI459022 FAM459022 EQQ459022 EGU459022 DWY459022 DNC459022 DDG459022 CTK459022 CJO459022 BZS459022 BPW459022 BGA459022 AWE459022 AMI459022 ACM459022 SQ459022 IU459022 WVG393486 WLK393486 WBO393486 VRS393486 VHW393486 UYA393486 UOE393486 UEI393486 TUM393486 TKQ393486 TAU393486 SQY393486 SHC393486 RXG393486 RNK393486 RDO393486 QTS393486 QJW393486 QAA393486 PQE393486 PGI393486 OWM393486 OMQ393486 OCU393486 NSY393486 NJC393486 MZG393486 MPK393486 MFO393486 LVS393486 LLW393486 LCA393486 KSE393486 KII393486 JYM393486 JOQ393486 JEU393486 IUY393486 ILC393486 IBG393486 HRK393486 HHO393486 GXS393486 GNW393486 GEA393486 FUE393486 FKI393486 FAM393486 EQQ393486 EGU393486 DWY393486 DNC393486 DDG393486 CTK393486 CJO393486 BZS393486 BPW393486 BGA393486 AWE393486 AMI393486 ACM393486 SQ393486 IU393486 WVG327950 WLK327950 WBO327950 VRS327950 VHW327950 UYA327950 UOE327950 UEI327950 TUM327950 TKQ327950 TAU327950 SQY327950 SHC327950 RXG327950 RNK327950 RDO327950 QTS327950 QJW327950 QAA327950 PQE327950 PGI327950 OWM327950 OMQ327950 OCU327950 NSY327950 NJC327950 MZG327950 MPK327950 MFO327950 LVS327950 LLW327950 LCA327950 KSE327950 KII327950 JYM327950 JOQ327950 JEU327950 IUY327950 ILC327950 IBG327950 HRK327950 HHO327950 GXS327950 GNW327950 GEA327950 FUE327950 FKI327950 FAM327950 EQQ327950 EGU327950 DWY327950 DNC327950 DDG327950 CTK327950 CJO327950 BZS327950 BPW327950 BGA327950 AWE327950 AMI327950 ACM327950 SQ327950 IU327950 WVG262414 WLK262414 WBO262414 VRS262414 VHW262414 UYA262414 UOE262414 UEI262414 TUM262414 TKQ262414 TAU262414 SQY262414 SHC262414 RXG262414 RNK262414 RDO262414 QTS262414 QJW262414 QAA262414 PQE262414 PGI262414 OWM262414 OMQ262414 OCU262414 NSY262414 NJC262414 MZG262414 MPK262414 MFO262414 LVS262414 LLW262414 LCA262414 KSE262414 KII262414 JYM262414 JOQ262414 JEU262414 IUY262414 ILC262414 IBG262414 HRK262414 HHO262414 GXS262414 GNW262414 GEA262414 FUE262414 FKI262414 FAM262414 EQQ262414 EGU262414 DWY262414 DNC262414 DDG262414 CTK262414 CJO262414 BZS262414 BPW262414 BGA262414 AWE262414 AMI262414 ACM262414 SQ262414 IU262414 WVG196878 WLK196878 WBO196878 VRS196878 VHW196878 UYA196878 UOE196878 UEI196878 TUM196878 TKQ196878 TAU196878 SQY196878 SHC196878 RXG196878 RNK196878 RDO196878 QTS196878 QJW196878 QAA196878 PQE196878 PGI196878 OWM196878 OMQ196878 OCU196878 NSY196878 NJC196878 MZG196878 MPK196878 MFO196878 LVS196878 LLW196878 LCA196878 KSE196878 KII196878 JYM196878 JOQ196878 JEU196878 IUY196878 ILC196878 IBG196878 HRK196878 HHO196878 GXS196878 GNW196878 GEA196878 FUE196878 FKI196878 FAM196878 EQQ196878 EGU196878 DWY196878 DNC196878 DDG196878 CTK196878 CJO196878 BZS196878 BPW196878 BGA196878 AWE196878 AMI196878 ACM196878 SQ196878 IU196878 WVG131342 WLK131342 WBO131342 VRS131342 VHW131342 UYA131342 UOE131342 UEI131342 TUM131342 TKQ131342 TAU131342 SQY131342 SHC131342 RXG131342 RNK131342 RDO131342 QTS131342 QJW131342 QAA131342 PQE131342 PGI131342 OWM131342 OMQ131342 OCU131342 NSY131342 NJC131342 MZG131342 MPK131342 MFO131342 LVS131342 LLW131342 LCA131342 KSE131342 KII131342 JYM131342 JOQ131342 JEU131342 IUY131342 ILC131342 IBG131342 HRK131342 HHO131342 GXS131342 GNW131342 GEA131342 FUE131342 FKI131342 FAM131342 EQQ131342 EGU131342 DWY131342 DNC131342 DDG131342 CTK131342 CJO131342 BZS131342 BPW131342 BGA131342 AWE131342 AMI131342 ACM131342 SQ131342 IU131342 WVG65806 WLK65806 WBO65806 VRS65806 VHW65806 UYA65806 UOE65806 UEI65806 TUM65806 TKQ65806 TAU65806 SQY65806 SHC65806 RXG65806 RNK65806 RDO65806 QTS65806 QJW65806 QAA65806 PQE65806 PGI65806 OWM65806 OMQ65806 OCU65806 NSY65806 NJC65806 MZG65806 MPK65806 MFO65806 LVS65806 LLW65806 LCA65806 KSE65806 KII65806 JYM65806 JOQ65806 JEU65806 IUY65806 ILC65806 IBG65806 HRK65806 HHO65806 GXS65806 GNW65806 GEA65806 FUE65806 FKI65806 FAM65806 EQQ65806 EGU65806 DWY65806 DNC65806 DDG65806 CTK65806 CJO65806 BZS65806 BPW65806 BGA65806 AWE65806 AMI65806 ACM65806 SQ65806 IU65806 WVG983303 WLK983303 WBO983303 VRS983303 VHW983303 UYA983303 UOE983303 UEI983303 TUM983303 TKQ983303 TAU983303 SQY983303 SHC983303 RXG983303 RNK983303 RDO983303 QTS983303 QJW983303 QAA983303 PQE983303 PGI983303 OWM983303 OMQ983303 OCU983303 NSY983303 NJC983303 MZG983303 MPK983303 MFO983303 LVS983303 LLW983303 LCA983303 KSE983303 KII983303 JYM983303 JOQ983303 JEU983303 IUY983303 ILC983303 IBG983303 HRK983303 HHO983303 GXS983303 GNW983303 GEA983303 FUE983303 FKI983303 FAM983303 EQQ983303 EGU983303 DWY983303 DNC983303 DDG983303 CTK983303 CJO983303 BZS983303 BPW983303 BGA983303 AWE983303 AMI983303 ACM983303 SQ983303 IU983303 WVG917767 WLK917767 WBO917767 VRS917767 VHW917767 UYA917767 UOE917767 UEI917767 TUM917767 TKQ917767 TAU917767 SQY917767 SHC917767 RXG917767 RNK917767 RDO917767 QTS917767 QJW917767 QAA917767 PQE917767 PGI917767 OWM917767 OMQ917767 OCU917767 NSY917767 NJC917767 MZG917767 MPK917767 MFO917767 LVS917767 LLW917767 LCA917767 KSE917767 KII917767 JYM917767 JOQ917767 JEU917767 IUY917767 ILC917767 IBG917767 HRK917767 HHO917767 GXS917767 GNW917767 GEA917767 FUE917767 FKI917767 FAM917767 EQQ917767 EGU917767 DWY917767 DNC917767 DDG917767 CTK917767 CJO917767 BZS917767 BPW917767 BGA917767 AWE917767 AMI917767 ACM917767 SQ917767 IU917767 WVG852231 WLK852231 WBO852231 VRS852231 VHW852231 UYA852231 UOE852231 UEI852231 TUM852231 TKQ852231 TAU852231 SQY852231 SHC852231 RXG852231 RNK852231 RDO852231 QTS852231 QJW852231 QAA852231 PQE852231 PGI852231 OWM852231 OMQ852231 OCU852231 NSY852231 NJC852231 MZG852231 MPK852231 MFO852231 LVS852231 LLW852231 LCA852231 KSE852231 KII852231 JYM852231 JOQ852231 JEU852231 IUY852231 ILC852231 IBG852231 HRK852231 HHO852231 GXS852231 GNW852231 GEA852231 FUE852231 FKI852231 FAM852231 EQQ852231 EGU852231 DWY852231 DNC852231 DDG852231 CTK852231 CJO852231 BZS852231 BPW852231 BGA852231 AWE852231 AMI852231 ACM852231 SQ852231 IU852231 WVG786695 WLK786695 WBO786695 VRS786695 VHW786695 UYA786695 UOE786695 UEI786695 TUM786695 TKQ786695 TAU786695 SQY786695 SHC786695 RXG786695 RNK786695 RDO786695 QTS786695 QJW786695 QAA786695 PQE786695 PGI786695 OWM786695 OMQ786695 OCU786695 NSY786695 NJC786695 MZG786695 MPK786695 MFO786695 LVS786695 LLW786695 LCA786695 KSE786695 KII786695 JYM786695 JOQ786695 JEU786695 IUY786695 ILC786695 IBG786695 HRK786695 HHO786695 GXS786695 GNW786695 GEA786695 FUE786695 FKI786695 FAM786695 EQQ786695 EGU786695 DWY786695 DNC786695 DDG786695 CTK786695 CJO786695 BZS786695 BPW786695 BGA786695 AWE786695 AMI786695 ACM786695 SQ786695 IU786695 WVG721159 WLK721159 WBO721159 VRS721159 VHW721159 UYA721159 UOE721159 UEI721159 TUM721159 TKQ721159 TAU721159 SQY721159 SHC721159 RXG721159 RNK721159 RDO721159 QTS721159 QJW721159 QAA721159 PQE721159 PGI721159 OWM721159 OMQ721159 OCU721159 NSY721159 NJC721159 MZG721159 MPK721159 MFO721159 LVS721159 LLW721159 LCA721159 KSE721159 KII721159 JYM721159 JOQ721159 JEU721159 IUY721159 ILC721159 IBG721159 HRK721159 HHO721159 GXS721159 GNW721159 GEA721159 FUE721159 FKI721159 FAM721159 EQQ721159 EGU721159 DWY721159 DNC721159 DDG721159 CTK721159 CJO721159 BZS721159 BPW721159 BGA721159 AWE721159 AMI721159 ACM721159 SQ721159 IU721159 WVG655623 WLK655623 WBO655623 VRS655623 VHW655623 UYA655623 UOE655623 UEI655623 TUM655623 TKQ655623 TAU655623 SQY655623 SHC655623 RXG655623 RNK655623 RDO655623 QTS655623 QJW655623 QAA655623 PQE655623 PGI655623 OWM655623 OMQ655623 OCU655623 NSY655623 NJC655623 MZG655623 MPK655623 MFO655623 LVS655623 LLW655623 LCA655623 KSE655623 KII655623 JYM655623 JOQ655623 JEU655623 IUY655623 ILC655623 IBG655623 HRK655623 HHO655623 GXS655623 GNW655623 GEA655623 FUE655623 FKI655623 FAM655623 EQQ655623 EGU655623 DWY655623 DNC655623 DDG655623 CTK655623 CJO655623 BZS655623 BPW655623 BGA655623 AWE655623 AMI655623 ACM655623 SQ655623 IU655623 WVG590087 WLK590087 WBO590087 VRS590087 VHW590087 UYA590087 UOE590087 UEI590087 TUM590087 TKQ590087 TAU590087 SQY590087 SHC590087 RXG590087 RNK590087 RDO590087 QTS590087 QJW590087 QAA590087 PQE590087 PGI590087 OWM590087 OMQ590087 OCU590087 NSY590087 NJC590087 MZG590087 MPK590087 MFO590087 LVS590087 LLW590087 LCA590087 KSE590087 KII590087 JYM590087 JOQ590087 JEU590087 IUY590087 ILC590087 IBG590087 HRK590087 HHO590087 GXS590087 GNW590087 GEA590087 FUE590087 FKI590087 FAM590087 EQQ590087 EGU590087 DWY590087 DNC590087 DDG590087 CTK590087 CJO590087 BZS590087 BPW590087 BGA590087 AWE590087 AMI590087 ACM590087 SQ590087 IU590087 WVG524551 WLK524551 WBO524551 VRS524551 VHW524551 UYA524551 UOE524551 UEI524551 TUM524551 TKQ524551 TAU524551 SQY524551 SHC524551 RXG524551 RNK524551 RDO524551 QTS524551 QJW524551 QAA524551 PQE524551 PGI524551 OWM524551 OMQ524551 OCU524551 NSY524551 NJC524551 MZG524551 MPK524551 MFO524551 LVS524551 LLW524551 LCA524551 KSE524551 KII524551 JYM524551 JOQ524551 JEU524551 IUY524551 ILC524551 IBG524551 HRK524551 HHO524551 GXS524551 GNW524551 GEA524551 FUE524551 FKI524551 FAM524551 EQQ524551 EGU524551 DWY524551 DNC524551 DDG524551 CTK524551 CJO524551 BZS524551 BPW524551 BGA524551 AWE524551 AMI524551 ACM524551 SQ524551 IU524551 WVG459015 WLK459015 WBO459015 VRS459015 VHW459015 UYA459015 UOE459015 UEI459015 TUM459015 TKQ459015 TAU459015 SQY459015 SHC459015 RXG459015 RNK459015 RDO459015 QTS459015 QJW459015 QAA459015 PQE459015 PGI459015 OWM459015 OMQ459015 OCU459015 NSY459015 NJC459015 MZG459015 MPK459015 MFO459015 LVS459015 LLW459015 LCA459015 KSE459015 KII459015 JYM459015 JOQ459015 JEU459015 IUY459015 ILC459015 IBG459015 HRK459015 HHO459015 GXS459015 GNW459015 GEA459015 FUE459015 FKI459015 FAM459015 EQQ459015 EGU459015 DWY459015 DNC459015 DDG459015 CTK459015 CJO459015 BZS459015 BPW459015 BGA459015 AWE459015 AMI459015 ACM459015 SQ459015 IU459015 WVG393479 WLK393479 WBO393479 VRS393479 VHW393479 UYA393479 UOE393479 UEI393479 TUM393479 TKQ393479 TAU393479 SQY393479 SHC393479 RXG393479 RNK393479 RDO393479 QTS393479 QJW393479 QAA393479 PQE393479 PGI393479 OWM393479 OMQ393479 OCU393479 NSY393479 NJC393479 MZG393479 MPK393479 MFO393479 LVS393479 LLW393479 LCA393479 KSE393479 KII393479 JYM393479 JOQ393479 JEU393479 IUY393479 ILC393479 IBG393479 HRK393479 HHO393479 GXS393479 GNW393479 GEA393479 FUE393479 FKI393479 FAM393479 EQQ393479 EGU393479 DWY393479 DNC393479 DDG393479 CTK393479 CJO393479 BZS393479 BPW393479 BGA393479 AWE393479 AMI393479 ACM393479 SQ393479 IU393479 WVG327943 WLK327943 WBO327943 VRS327943 VHW327943 UYA327943 UOE327943 UEI327943 TUM327943 TKQ327943 TAU327943 SQY327943 SHC327943 RXG327943 RNK327943 RDO327943 QTS327943 QJW327943 QAA327943 PQE327943 PGI327943 OWM327943 OMQ327943 OCU327943 NSY327943 NJC327943 MZG327943 MPK327943 MFO327943 LVS327943 LLW327943 LCA327943 KSE327943 KII327943 JYM327943 JOQ327943 JEU327943 IUY327943 ILC327943 IBG327943 HRK327943 HHO327943 GXS327943 GNW327943 GEA327943 FUE327943 FKI327943 FAM327943 EQQ327943 EGU327943 DWY327943 DNC327943 DDG327943 CTK327943 CJO327943 BZS327943 BPW327943 BGA327943 AWE327943 AMI327943 ACM327943 SQ327943 IU327943 WVG262407 WLK262407 WBO262407 VRS262407 VHW262407 UYA262407 UOE262407 UEI262407 TUM262407 TKQ262407 TAU262407 SQY262407 SHC262407 RXG262407 RNK262407 RDO262407 QTS262407 QJW262407 QAA262407 PQE262407 PGI262407 OWM262407 OMQ262407 OCU262407 NSY262407 NJC262407 MZG262407 MPK262407 MFO262407 LVS262407 LLW262407 LCA262407 KSE262407 KII262407 JYM262407 JOQ262407 JEU262407 IUY262407 ILC262407 IBG262407 HRK262407 HHO262407 GXS262407 GNW262407 GEA262407 FUE262407 FKI262407 FAM262407 EQQ262407 EGU262407 DWY262407 DNC262407 DDG262407 CTK262407 CJO262407 BZS262407 BPW262407 BGA262407 AWE262407 AMI262407 ACM262407 SQ262407 IU262407 WVG196871 WLK196871 WBO196871 VRS196871 VHW196871 UYA196871 UOE196871 UEI196871 TUM196871 TKQ196871 TAU196871 SQY196871 SHC196871 RXG196871 RNK196871 RDO196871 QTS196871 QJW196871 QAA196871 PQE196871 PGI196871 OWM196871 OMQ196871 OCU196871 NSY196871 NJC196871 MZG196871 MPK196871 MFO196871 LVS196871 LLW196871 LCA196871 KSE196871 KII196871 JYM196871 JOQ196871 JEU196871 IUY196871 ILC196871 IBG196871 HRK196871 HHO196871 GXS196871 GNW196871 GEA196871 FUE196871 FKI196871 FAM196871 EQQ196871 EGU196871 DWY196871 DNC196871 DDG196871 CTK196871 CJO196871 BZS196871 BPW196871 BGA196871 AWE196871 AMI196871 ACM196871 SQ196871 IU196871 WVG131335 WLK131335 WBO131335 VRS131335 VHW131335 UYA131335 UOE131335 UEI131335 TUM131335 TKQ131335 TAU131335 SQY131335 SHC131335 RXG131335 RNK131335 RDO131335 QTS131335 QJW131335 QAA131335 PQE131335 PGI131335 OWM131335 OMQ131335 OCU131335 NSY131335 NJC131335 MZG131335 MPK131335 MFO131335 LVS131335 LLW131335 LCA131335 KSE131335 KII131335 JYM131335 JOQ131335 JEU131335 IUY131335 ILC131335 IBG131335 HRK131335 HHO131335 GXS131335 GNW131335 GEA131335 FUE131335 FKI131335 FAM131335 EQQ131335 EGU131335 DWY131335 DNC131335 DDG131335 CTK131335 CJO131335 BZS131335 BPW131335 BGA131335 AWE131335 AMI131335 ACM131335 SQ131335 IU131335 WVG65799 WLK65799 WBO65799 VRS65799 VHW65799 UYA65799 UOE65799 UEI65799 TUM65799 TKQ65799 TAU65799 SQY65799 SHC65799 RXG65799 RNK65799 RDO65799 QTS65799 QJW65799 QAA65799 PQE65799 PGI65799 OWM65799 OMQ65799 OCU65799 NSY65799 NJC65799 MZG65799 MPK65799 MFO65799 LVS65799 LLW65799 LCA65799 KSE65799 KII65799 JYM65799 JOQ65799 JEU65799 IUY65799 ILC65799 IBG65799 HRK65799 HHO65799 GXS65799 GNW65799 GEA65799 FUE65799 FKI65799 FAM65799 EQQ65799 EGU65799 DWY65799 DNC65799 DDG65799 CTK65799 CJO65799 BZS65799 BPW65799 BGA65799 AWE65799 AMI65799 ACM65799 SQ65799 IU65799 WVG983282 WLK983282 WBO983282 VRS983282 VHW983282 UYA983282 UOE983282 UEI983282 TUM983282 TKQ983282 TAU983282 SQY983282 SHC983282 RXG983282 RNK983282 RDO983282 QTS983282 QJW983282 QAA983282 PQE983282 PGI983282 OWM983282 OMQ983282 OCU983282 NSY983282 NJC983282 MZG983282 MPK983282 MFO983282 LVS983282 LLW983282 LCA983282 KSE983282 KII983282 JYM983282 JOQ983282 JEU983282 IUY983282 ILC983282 IBG983282 HRK983282 HHO983282 GXS983282 GNW983282 GEA983282 FUE983282 FKI983282 FAM983282 EQQ983282 EGU983282 DWY983282 DNC983282 DDG983282 CTK983282 CJO983282 BZS983282 BPW983282 BGA983282 AWE983282 AMI983282 ACM983282 SQ983282 IU983282 WVG917746 WLK917746 WBO917746 VRS917746 VHW917746 UYA917746 UOE917746 UEI917746 TUM917746 TKQ917746 TAU917746 SQY917746 SHC917746 RXG917746 RNK917746 RDO917746 QTS917746 QJW917746 QAA917746 PQE917746 PGI917746 OWM917746 OMQ917746 OCU917746 NSY917746 NJC917746 MZG917746 MPK917746 MFO917746 LVS917746 LLW917746 LCA917746 KSE917746 KII917746 JYM917746 JOQ917746 JEU917746 IUY917746 ILC917746 IBG917746 HRK917746 HHO917746 GXS917746 GNW917746 GEA917746 FUE917746 FKI917746 FAM917746 EQQ917746 EGU917746 DWY917746 DNC917746 DDG917746 CTK917746 CJO917746 BZS917746 BPW917746 BGA917746 AWE917746 AMI917746 ACM917746 SQ917746 IU917746 WVG852210 WLK852210 WBO852210 VRS852210 VHW852210 UYA852210 UOE852210 UEI852210 TUM852210 TKQ852210 TAU852210 SQY852210 SHC852210 RXG852210 RNK852210 RDO852210 QTS852210 QJW852210 QAA852210 PQE852210 PGI852210 OWM852210 OMQ852210 OCU852210 NSY852210 NJC852210 MZG852210 MPK852210 MFO852210 LVS852210 LLW852210 LCA852210 KSE852210 KII852210 JYM852210 JOQ852210 JEU852210 IUY852210 ILC852210 IBG852210 HRK852210 HHO852210 GXS852210 GNW852210 GEA852210 FUE852210 FKI852210 FAM852210 EQQ852210 EGU852210 DWY852210 DNC852210 DDG852210 CTK852210 CJO852210 BZS852210 BPW852210 BGA852210 AWE852210 AMI852210 ACM852210 SQ852210 IU852210 WVG786674 WLK786674 WBO786674 VRS786674 VHW786674 UYA786674 UOE786674 UEI786674 TUM786674 TKQ786674 TAU786674 SQY786674 SHC786674 RXG786674 RNK786674 RDO786674 QTS786674 QJW786674 QAA786674 PQE786674 PGI786674 OWM786674 OMQ786674 OCU786674 NSY786674 NJC786674 MZG786674 MPK786674 MFO786674 LVS786674 LLW786674 LCA786674 KSE786674 KII786674 JYM786674 JOQ786674 JEU786674 IUY786674 ILC786674 IBG786674 HRK786674 HHO786674 GXS786674 GNW786674 GEA786674 FUE786674 FKI786674 FAM786674 EQQ786674 EGU786674 DWY786674 DNC786674 DDG786674 CTK786674 CJO786674 BZS786674 BPW786674 BGA786674 AWE786674 AMI786674 ACM786674 SQ786674 IU786674 WVG721138 WLK721138 WBO721138 VRS721138 VHW721138 UYA721138 UOE721138 UEI721138 TUM721138 TKQ721138 TAU721138 SQY721138 SHC721138 RXG721138 RNK721138 RDO721138 QTS721138 QJW721138 QAA721138 PQE721138 PGI721138 OWM721138 OMQ721138 OCU721138 NSY721138 NJC721138 MZG721138 MPK721138 MFO721138 LVS721138 LLW721138 LCA721138 KSE721138 KII721138 JYM721138 JOQ721138 JEU721138 IUY721138 ILC721138 IBG721138 HRK721138 HHO721138 GXS721138 GNW721138 GEA721138 FUE721138 FKI721138 FAM721138 EQQ721138 EGU721138 DWY721138 DNC721138 DDG721138 CTK721138 CJO721138 BZS721138 BPW721138 BGA721138 AWE721138 AMI721138 ACM721138 SQ721138 IU721138 WVG655602 WLK655602 WBO655602 VRS655602 VHW655602 UYA655602 UOE655602 UEI655602 TUM655602 TKQ655602 TAU655602 SQY655602 SHC655602 RXG655602 RNK655602 RDO655602 QTS655602 QJW655602 QAA655602 PQE655602 PGI655602 OWM655602 OMQ655602 OCU655602 NSY655602 NJC655602 MZG655602 MPK655602 MFO655602 LVS655602 LLW655602 LCA655602 KSE655602 KII655602 JYM655602 JOQ655602 JEU655602 IUY655602 ILC655602 IBG655602 HRK655602 HHO655602 GXS655602 GNW655602 GEA655602 FUE655602 FKI655602 FAM655602 EQQ655602 EGU655602 DWY655602 DNC655602 DDG655602 CTK655602 CJO655602 BZS655602 BPW655602 BGA655602 AWE655602 AMI655602 ACM655602 SQ655602 IU655602 WVG590066 WLK590066 WBO590066 VRS590066 VHW590066 UYA590066 UOE590066 UEI590066 TUM590066 TKQ590066 TAU590066 SQY590066 SHC590066 RXG590066 RNK590066 RDO590066 QTS590066 QJW590066 QAA590066 PQE590066 PGI590066 OWM590066 OMQ590066 OCU590066 NSY590066 NJC590066 MZG590066 MPK590066 MFO590066 LVS590066 LLW590066 LCA590066 KSE590066 KII590066 JYM590066 JOQ590066 JEU590066 IUY590066 ILC590066 IBG590066 HRK590066 HHO590066 GXS590066 GNW590066 GEA590066 FUE590066 FKI590066 FAM590066 EQQ590066 EGU590066 DWY590066 DNC590066 DDG590066 CTK590066 CJO590066 BZS590066 BPW590066 BGA590066 AWE590066 AMI590066 ACM590066 SQ590066 IU590066 WVG524530 WLK524530 WBO524530 VRS524530 VHW524530 UYA524530 UOE524530 UEI524530 TUM524530 TKQ524530 TAU524530 SQY524530 SHC524530 RXG524530 RNK524530 RDO524530 QTS524530 QJW524530 QAA524530 PQE524530 PGI524530 OWM524530 OMQ524530 OCU524530 NSY524530 NJC524530 MZG524530 MPK524530 MFO524530 LVS524530 LLW524530 LCA524530 KSE524530 KII524530 JYM524530 JOQ524530 JEU524530 IUY524530 ILC524530 IBG524530 HRK524530 HHO524530 GXS524530 GNW524530 GEA524530 FUE524530 FKI524530 FAM524530 EQQ524530 EGU524530 DWY524530 DNC524530 DDG524530 CTK524530 CJO524530 BZS524530 BPW524530 BGA524530 AWE524530 AMI524530 ACM524530 SQ524530 IU524530 WVG458994 WLK458994 WBO458994 VRS458994 VHW458994 UYA458994 UOE458994 UEI458994 TUM458994 TKQ458994 TAU458994 SQY458994 SHC458994 RXG458994 RNK458994 RDO458994 QTS458994 QJW458994 QAA458994 PQE458994 PGI458994 OWM458994 OMQ458994 OCU458994 NSY458994 NJC458994 MZG458994 MPK458994 MFO458994 LVS458994 LLW458994 LCA458994 KSE458994 KII458994 JYM458994 JOQ458994 JEU458994 IUY458994 ILC458994 IBG458994 HRK458994 HHO458994 GXS458994 GNW458994 GEA458994 FUE458994 FKI458994 FAM458994 EQQ458994 EGU458994 DWY458994 DNC458994 DDG458994 CTK458994 CJO458994 BZS458994 BPW458994 BGA458994 AWE458994 AMI458994 ACM458994 SQ458994 IU458994 WVG393458 WLK393458 WBO393458 VRS393458 VHW393458 UYA393458 UOE393458 UEI393458 TUM393458 TKQ393458 TAU393458 SQY393458 SHC393458 RXG393458 RNK393458 RDO393458 QTS393458 QJW393458 QAA393458 PQE393458 PGI393458 OWM393458 OMQ393458 OCU393458 NSY393458 NJC393458 MZG393458 MPK393458 MFO393458 LVS393458 LLW393458 LCA393458 KSE393458 KII393458 JYM393458 JOQ393458 JEU393458 IUY393458 ILC393458 IBG393458 HRK393458 HHO393458 GXS393458 GNW393458 GEA393458 FUE393458 FKI393458 FAM393458 EQQ393458 EGU393458 DWY393458 DNC393458 DDG393458 CTK393458 CJO393458 BZS393458 BPW393458 BGA393458 AWE393458 AMI393458 ACM393458 SQ393458 IU393458 WVG327922 WLK327922 WBO327922 VRS327922 VHW327922 UYA327922 UOE327922 UEI327922 TUM327922 TKQ327922 TAU327922 SQY327922 SHC327922 RXG327922 RNK327922 RDO327922 QTS327922 QJW327922 QAA327922 PQE327922 PGI327922 OWM327922 OMQ327922 OCU327922 NSY327922 NJC327922 MZG327922 MPK327922 MFO327922 LVS327922 LLW327922 LCA327922 KSE327922 KII327922 JYM327922 JOQ327922 JEU327922 IUY327922 ILC327922 IBG327922 HRK327922 HHO327922 GXS327922 GNW327922 GEA327922 FUE327922 FKI327922 FAM327922 EQQ327922 EGU327922 DWY327922 DNC327922 DDG327922 CTK327922 CJO327922 BZS327922 BPW327922 BGA327922 AWE327922 AMI327922 ACM327922 SQ327922 IU327922 WVG262386 WLK262386 WBO262386 VRS262386 VHW262386 UYA262386 UOE262386 UEI262386 TUM262386 TKQ262386 TAU262386 SQY262386 SHC262386 RXG262386 RNK262386 RDO262386 QTS262386 QJW262386 QAA262386 PQE262386 PGI262386 OWM262386 OMQ262386 OCU262386 NSY262386 NJC262386 MZG262386 MPK262386 MFO262386 LVS262386 LLW262386 LCA262386 KSE262386 KII262386 JYM262386 JOQ262386 JEU262386 IUY262386 ILC262386 IBG262386 HRK262386 HHO262386 GXS262386 GNW262386 GEA262386 FUE262386 FKI262386 FAM262386 EQQ262386 EGU262386 DWY262386 DNC262386 DDG262386 CTK262386 CJO262386 BZS262386 BPW262386 BGA262386 AWE262386 AMI262386 ACM262386 SQ262386 IU262386 WVG196850 WLK196850 WBO196850 VRS196850 VHW196850 UYA196850 UOE196850 UEI196850 TUM196850 TKQ196850 TAU196850 SQY196850 SHC196850 RXG196850 RNK196850 RDO196850 QTS196850 QJW196850 QAA196850 PQE196850 PGI196850 OWM196850 OMQ196850 OCU196850 NSY196850 NJC196850 MZG196850 MPK196850 MFO196850 LVS196850 LLW196850 LCA196850 KSE196850 KII196850 JYM196850 JOQ196850 JEU196850 IUY196850 ILC196850 IBG196850 HRK196850 HHO196850 GXS196850 GNW196850 GEA196850 FUE196850 FKI196850 FAM196850 EQQ196850 EGU196850 DWY196850 DNC196850 DDG196850 CTK196850 CJO196850 BZS196850 BPW196850 BGA196850 AWE196850 AMI196850 ACM196850 SQ196850 IU196850 WVG131314 WLK131314 WBO131314 VRS131314 VHW131314 UYA131314 UOE131314 UEI131314 TUM131314 TKQ131314 TAU131314 SQY131314 SHC131314 RXG131314 RNK131314 RDO131314 QTS131314 QJW131314 QAA131314 PQE131314 PGI131314 OWM131314 OMQ131314 OCU131314 NSY131314 NJC131314 MZG131314 MPK131314 MFO131314 LVS131314 LLW131314 LCA131314 KSE131314 KII131314 JYM131314 JOQ131314 JEU131314 IUY131314 ILC131314 IBG131314 HRK131314 HHO131314 GXS131314 GNW131314 GEA131314 FUE131314 FKI131314 FAM131314 EQQ131314 EGU131314 DWY131314 DNC131314 DDG131314 CTK131314 CJO131314 BZS131314 BPW131314 BGA131314 AWE131314 AMI131314 ACM131314 SQ131314 IU131314 WVG65778 WLK65778 WBO65778 VRS65778 VHW65778 UYA65778 UOE65778 UEI65778 TUM65778 TKQ65778 TAU65778 SQY65778 SHC65778 RXG65778 RNK65778 RDO65778 QTS65778 QJW65778 QAA65778 PQE65778 PGI65778 OWM65778 OMQ65778 OCU65778 NSY65778 NJC65778 MZG65778 MPK65778 MFO65778 LVS65778 LLW65778 LCA65778 KSE65778 KII65778 JYM65778 JOQ65778 JEU65778 IUY65778 ILC65778 IBG65778 HRK65778 HHO65778 GXS65778 GNW65778 GEA65778 FUE65778 FKI65778 FAM65778 EQQ65778 EGU65778 DWY65778 DNC65778 DDG65778 CTK65778 CJO65778 BZS65778 BPW65778 BGA65778 AWE65778 AMI65778 ACM65778 SQ65778 IU65778 C131314 C196850 C262386 C327922 C393458 C458994 C524530 C590066 C655602 C721138 C786674 C852210 C917746 C983282 C65799 C131335 C196871 C262407 C327943 C393479 C459015 C524551 C590087 C655623 C721159 C786695 C852231 C917767 C983303 C65806 C131342 C196878 C262414 C327950 C393486 C459022 C524558 C590094 C655630 C721166 C786702 C852238 C917774 C983310 C65813 C131349 C196885 C262421 C327957 C393493 C459029 C524565 C590101 C655637 C721173 C786709 C852245 C917781 C983317 C65778 IU184 SQ184 ACM184 AMI184 AWE184 BGA184 BPW184 BZS184 CJO184 CTK184 DDG184 DNC184 DWY184 EGU184 EQQ184 FAM184 FKI184 FUE184 GEA184 GNW184 GXS184 HHO184 HRK184 IBG184 ILC184 IUY184 JEU184 JOQ184 JYM184 KII184 KSE184 LCA184 LLW184 LVS184 MFO184 MPK184 MZG184 NJC184 NSY184 OCU184 OMQ184 OWM184 PGI184 PQE184 QAA184 QJW184 QTS184 RDO184 RNK184 RXG184 SHC184 SQY184 TAU184 TKQ184 TUM184 UEI184 UOE184 UYA184 VHW184 VRS184 WBO184 WLK184 WVG184 IU195 SQ195 ACM195 AMI195 AWE195 BGA195 BPW195 BZS195 CJO195 CTK195 DDG195 DNC195 DWY195 EGU195 EQQ195 FAM195 FKI195 FUE195 GEA195 GNW195 GXS195 HHO195 HRK195 IBG195 ILC195 IUY195 JEU195 JOQ195 JYM195 KII195 KSE195 LCA195 LLW195 LVS195 MFO195 MPK195 MZG195 NJC195 NSY195 OCU195 OMQ195 OWM195 PGI195 PQE195 QAA195 QJW195 QTS195 RDO195 RNK195 RXG195 SHC195 SQY195 TAU195 TKQ195 TUM195 UEI195 UOE195 UYA195 VHW195 VRS195 WBO195 WLK195 WVG195 IU209 SQ209 ACM209 AMI209 AWE209 BGA209 BPW209 BZS209 CJO209 CTK209 DDG209 DNC209 DWY209 EGU209 EQQ209 FAM209 FKI209 FUE209 GEA209 GNW209 GXS209 HHO209 HRK209 IBG209 ILC209 IUY209 JEU209 JOQ209 JYM209 KII209 KSE209 LCA209 LLW209 LVS209 MFO209 MPK209 MZG209 NJC209 NSY209 OCU209 OMQ209 OWM209 PGI209 PQE209 QAA209 QJW209 QTS209 RDO209 RNK209 RXG209 SHC209 SQY209 TAU209 TKQ209 TUM209 UEI209 UOE209 UYA209 VHW209 VRS209 WBO209 WLK209 WVG209 WVG158 WLK158 WBO158 VRS158 VHW158 UYA158 UOE158 UEI158 TUM158 TKQ158 TAU158 SQY158 SHC158 RXG158 RNK158 RDO158 QTS158 QJW158 QAA158 PQE158 PGI158 OWM158 OMQ158 OCU158 NSY158 NJC158 MZG158 MPK158 MFO158 LVS158 LLW158 LCA158 KSE158 KII158 JYM158 JOQ158 JEU158 IUY158 ILC158 IBG158 HRK158 HHO158 GXS158 GNW158 GEA158 FUE158 FKI158 FAM158 EQQ158 EGU158 DWY158 DNC158 DDG158 CTK158 CJO158 BZS158 BPW158 BGA158 AWE158 AMI158 ACM158 SQ158 IU158 C158 C209 C195 C184"/>
  </dataValidations>
  <printOptions horizontalCentered="1"/>
  <pageMargins left="0.19685039370078741" right="0.19685039370078741" top="0.27559055118110237" bottom="0.35433070866141736" header="0.19685039370078741" footer="0.19685039370078741"/>
  <pageSetup scale="50" orientation="landscape" r:id="rId1"/>
  <headerFooter>
    <oddFooter>&amp;RPágina &amp;P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NOTAS (2)</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2018-10-16T20:27:54Z</cp:lastPrinted>
  <dcterms:created xsi:type="dcterms:W3CDTF">2018-10-16T20:19:25Z</dcterms:created>
  <dcterms:modified xsi:type="dcterms:W3CDTF">2018-10-16T20:27:59Z</dcterms:modified>
</cp:coreProperties>
</file>