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EVHP!$A$1:$I$57</definedName>
  </definedNames>
  <calcPr calcId="125725"/>
</workbook>
</file>

<file path=xl/calcChain.xml><?xml version="1.0" encoding="utf-8"?>
<calcChain xmlns="http://schemas.openxmlformats.org/spreadsheetml/2006/main">
  <c r="H47" i="1"/>
  <c r="H46"/>
  <c r="H43"/>
  <c r="H42"/>
  <c r="H41"/>
  <c r="H39"/>
  <c r="F39"/>
  <c r="F38" s="1"/>
  <c r="G38"/>
  <c r="D38"/>
  <c r="H36"/>
  <c r="H35"/>
  <c r="G33"/>
  <c r="F33"/>
  <c r="E33"/>
  <c r="H28"/>
  <c r="H27"/>
  <c r="H24"/>
  <c r="H23"/>
  <c r="H22"/>
  <c r="E21"/>
  <c r="H21" s="1"/>
  <c r="H20"/>
  <c r="E20"/>
  <c r="E40" s="1"/>
  <c r="G19"/>
  <c r="F19"/>
  <c r="D19"/>
  <c r="H17"/>
  <c r="H16"/>
  <c r="D15"/>
  <c r="H15" s="1"/>
  <c r="G14"/>
  <c r="G31" s="1"/>
  <c r="G51" s="1"/>
  <c r="F14"/>
  <c r="F31" s="1"/>
  <c r="E14"/>
  <c r="D14"/>
  <c r="D34" s="1"/>
  <c r="H12"/>
  <c r="F51" l="1"/>
  <c r="D33"/>
  <c r="H33" s="1"/>
  <c r="H34"/>
  <c r="H40"/>
  <c r="E38"/>
  <c r="H38"/>
  <c r="H14"/>
  <c r="D31"/>
  <c r="E19"/>
  <c r="E31" s="1"/>
  <c r="H31" l="1"/>
  <c r="D51"/>
  <c r="H51" s="1"/>
  <c r="E51"/>
  <c r="H19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<sst xmlns="http://schemas.openxmlformats.org/spreadsheetml/2006/main" count="42" uniqueCount="32">
  <si>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</si>
  <si>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31 de diciembre del 2018</t>
  </si>
  <si>
    <t>(pesos)</t>
  </si>
  <si>
    <t>Ente Público:</t>
  </si>
  <si>
    <t>FIDEICOMISO ALIANZA PARA EL CAMPO DE GUANAJUATO "ALCAMPO"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</si>
  <si>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</si>
  <si>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</si>
  <si>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</si>
  <si>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</si>
  <si>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</si>
  <si>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de la Actualización de la Hacienda Pública / Patrimonio</t>
  </si>
  <si>
    <t>TOTAL</t>
  </si>
  <si>
    <t>Hacienda Pública / Patrimonio Contribuido Neto</t>
  </si>
  <si>
    <t xml:space="preserve">Aportaciones </t>
  </si>
  <si>
    <t>Donaciones de Capital</t>
  </si>
  <si>
    <t>Actualización de la Hacienda Pública/Patrimonio</t>
  </si>
  <si>
    <t xml:space="preserve">Hacienda Pública / Patrimonio Generado Neto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</si>
  <si>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</si>
  <si>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</si>
  <si>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</si>
  <si>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</si>
  <si>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</si>
  <si>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</si>
  <si>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</si>
  <si>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Acticos No Monetarios</t>
  </si>
  <si>
    <t>Hacienda Pública/Patrimonio Neto Final del Ejercicio</t>
  </si>
  <si>
    <t>Cambios en la Hacienda Pública/Patrimonio Neto del Ejercicio</t>
  </si>
  <si>
    <t>Aportaciones</t>
  </si>
  <si>
    <t>Variaciones de la Hacienda Pública/Patrimonio Neto del Ejercicio</t>
  </si>
  <si>
    <t>Cambios en el Exceso o Insuficiencia en la Actualización de la Hacienda Pública / Patrimonio Neto de 2018</t>
  </si>
  <si>
    <t xml:space="preserve">Saldo Neto en la Hacienda Pública / Patrimonio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</si>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</sst>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57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" vertical="center"/>
    </xf>
    <xf numFmtId="0" fontId="4" fillId="12" borderId="7" xfId="3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43" fontId="7" fillId="12" borderId="0" xfId="1" applyFont="1" applyFill="1" applyBorder="1" applyAlignment="1" applyProtection="1">
      <alignment horizontal="right" vertical="top"/>
      <protection locked="0"/>
    </xf>
    <xf numFmtId="43" fontId="7" fillId="12" borderId="0" xfId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43" fontId="3" fillId="12" borderId="0" xfId="1" applyFont="1" applyFill="1" applyBorder="1" applyAlignment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43" fontId="7" fillId="12" borderId="0" xfId="1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left" vertical="top" wrapText="1"/>
    </xf>
    <xf numFmtId="43" fontId="3" fillId="12" borderId="0" xfId="1" applyFont="1" applyFill="1" applyBorder="1" applyAlignment="1" applyProtection="1">
      <alignment horizontal="right" vertical="top"/>
      <protection locked="0"/>
    </xf>
    <xf numFmtId="43" fontId="8" fillId="12" borderId="0" xfId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43" fontId="7" fillId="12" borderId="8" xfId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/>
    </xf>
    <xf numFmtId="43" fontId="7" fillId="12" borderId="2" xfId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9" fillId="12" borderId="0" xfId="0" applyFont="1" applyFill="1" applyBorder="1" applyAlignment="1">
      <alignment horizontal="lef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43" fontId="5" fillId="12" borderId="0" xfId="0" applyNumberFormat="1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9\Users\Usuario\Desktop\Compartido\2%20INFORMACION%20FINANCIERA\01%20CONTABILIDAD%20GUBERNAMENTAL\ESTADOS%20FINANCIEROS%20PARA%20CONTABILIDAD%20GUBERNAMENTAL\2017\08%20AGOSTO\08%20Estados%20Financieros%20Cuenta%20Publica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.%20FINANCIERA/05%20ARMONIZACION%20CONTABLE/2018/1%20Informacion%20Trimestral/4%20Trimestre/12%20Cta%20Pub%20DIC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44">
          <cell r="I44">
            <v>0</v>
          </cell>
          <cell r="J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50">
          <cell r="I50">
            <v>7786286.0400000215</v>
          </cell>
          <cell r="J50">
            <v>-24297674.780000031</v>
          </cell>
        </row>
        <row r="51">
          <cell r="I51">
            <v>91241561.350000098</v>
          </cell>
          <cell r="J51">
            <v>157887406.12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5"/>
  <sheetViews>
    <sheetView showGridLines="0" tabSelected="1" zoomScale="85" zoomScaleNormal="85" workbookViewId="0">
      <selection activeCell="M44" sqref="M44"/>
    </sheetView>
  </sheetViews>
  <sheetFormatPr baseColWidth="10" defaultRowHeight="12.75"/>
  <cols>
    <col min="1" max="1" width="3.7109375" style="49" customWidth="1"/>
    <col min="2" max="2" width="11.7109375" style="50" customWidth="1"/>
    <col min="3" max="3" width="57.42578125" style="50" customWidth="1"/>
    <col min="4" max="6" width="18.7109375" style="51" customWidth="1"/>
    <col min="7" max="7" width="15.85546875" style="51" customWidth="1"/>
    <col min="8" max="8" width="16.7109375" style="51" bestFit="1" customWidth="1"/>
    <col min="9" max="9" width="3.28515625" style="49" customWidth="1"/>
    <col min="10" max="10" width="11.85546875" style="6" bestFit="1" customWidth="1"/>
    <col min="11" max="16384" width="11.42578125" style="6"/>
  </cols>
  <sheetData>
    <row r="1" spans="1:10" s="4" customFormat="1" ht="7.5" customHeight="1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76.5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>
      <c r="A11" s="20"/>
      <c r="B11" s="21"/>
      <c r="C11" s="22"/>
      <c r="D11" s="23"/>
      <c r="E11" s="24"/>
      <c r="F11" s="25"/>
      <c r="G11" s="26"/>
      <c r="H11" s="21"/>
      <c r="I11" s="27"/>
    </row>
    <row r="12" spans="1:10" ht="12.75" customHeight="1">
      <c r="A12" s="28"/>
      <c r="B12" s="29"/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>
      <c r="A13" s="28"/>
      <c r="B13" s="32"/>
      <c r="C13" s="23"/>
      <c r="D13" s="33"/>
      <c r="E13" s="33"/>
      <c r="F13" s="33"/>
      <c r="G13" s="33"/>
      <c r="H13" s="33"/>
      <c r="I13" s="27"/>
    </row>
    <row r="14" spans="1:10" ht="12.75" customHeight="1">
      <c r="A14" s="28"/>
      <c r="B14" s="34" t="s">
        <v>12</v>
      </c>
      <c r="C14" s="34"/>
      <c r="D14" s="35">
        <f>SUM(D15:D17)</f>
        <v>0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0</v>
      </c>
      <c r="I14" s="27"/>
    </row>
    <row r="15" spans="1:10" ht="12.75" customHeight="1">
      <c r="A15" s="20"/>
      <c r="B15" s="36" t="s">
        <v>13</v>
      </c>
      <c r="C15" s="36"/>
      <c r="D15" s="37">
        <f>+[1]ESF!J44</f>
        <v>0</v>
      </c>
      <c r="E15" s="37">
        <v>0</v>
      </c>
      <c r="F15" s="37">
        <v>0</v>
      </c>
      <c r="G15" s="37">
        <v>0</v>
      </c>
      <c r="H15" s="33">
        <f t="shared" ref="H15:H24" si="0">SUM(D15:G15)</f>
        <v>0</v>
      </c>
      <c r="I15" s="27"/>
    </row>
    <row r="16" spans="1:10" ht="12.75" customHeight="1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ht="12.75" customHeight="1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>
      <c r="A18" s="28"/>
      <c r="B18" s="32"/>
      <c r="C18" s="23"/>
      <c r="D18" s="33"/>
      <c r="E18" s="33"/>
      <c r="F18" s="33"/>
      <c r="G18" s="33"/>
      <c r="H18" s="33"/>
      <c r="I18" s="27"/>
    </row>
    <row r="19" spans="1:10" ht="12.75" customHeight="1">
      <c r="A19" s="28"/>
      <c r="B19" s="34" t="s">
        <v>16</v>
      </c>
      <c r="C19" s="34"/>
      <c r="D19" s="35">
        <f>SUM(D20:D23)</f>
        <v>0</v>
      </c>
      <c r="E19" s="35">
        <f>SUM(E20:E23)</f>
        <v>133589731.33999997</v>
      </c>
      <c r="F19" s="35">
        <f>SUM(F20:F23)</f>
        <v>0</v>
      </c>
      <c r="G19" s="35">
        <f>SUM(G20:G23)</f>
        <v>0</v>
      </c>
      <c r="H19" s="35">
        <f t="shared" si="0"/>
        <v>133589731.33999997</v>
      </c>
      <c r="I19" s="27"/>
    </row>
    <row r="20" spans="1:10" ht="12.75" customHeight="1">
      <c r="A20" s="20"/>
      <c r="B20" s="36" t="s">
        <v>17</v>
      </c>
      <c r="C20" s="36"/>
      <c r="D20" s="37">
        <v>0</v>
      </c>
      <c r="E20" s="37">
        <f>+[2]ESF!J50</f>
        <v>-24297674.780000031</v>
      </c>
      <c r="F20" s="37">
        <v>0</v>
      </c>
      <c r="G20" s="37">
        <v>0</v>
      </c>
      <c r="H20" s="33">
        <f t="shared" si="0"/>
        <v>-24297674.780000031</v>
      </c>
      <c r="I20" s="27"/>
    </row>
    <row r="21" spans="1:10" ht="12.75" customHeight="1">
      <c r="A21" s="20"/>
      <c r="B21" s="36" t="s">
        <v>18</v>
      </c>
      <c r="C21" s="36"/>
      <c r="D21" s="38">
        <v>0</v>
      </c>
      <c r="E21" s="37">
        <f>+[2]ESF!J51</f>
        <v>157887406.12</v>
      </c>
      <c r="F21" s="37">
        <v>0</v>
      </c>
      <c r="G21" s="37">
        <v>0</v>
      </c>
      <c r="H21" s="33">
        <f t="shared" si="0"/>
        <v>157887406.12</v>
      </c>
      <c r="I21" s="27"/>
    </row>
    <row r="22" spans="1:10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>
      <c r="A24" s="20"/>
      <c r="B24" s="36" t="s">
        <v>21</v>
      </c>
      <c r="C24" s="36"/>
      <c r="D24" s="37">
        <v>0</v>
      </c>
      <c r="E24" s="37">
        <v>0</v>
      </c>
      <c r="F24" s="37">
        <v>0</v>
      </c>
      <c r="G24" s="37">
        <v>0</v>
      </c>
      <c r="H24" s="33">
        <f t="shared" si="0"/>
        <v>0</v>
      </c>
      <c r="I24" s="27"/>
    </row>
    <row r="25" spans="1:10">
      <c r="A25" s="20"/>
      <c r="B25" s="39"/>
      <c r="C25" s="39"/>
      <c r="D25" s="37"/>
      <c r="E25" s="37"/>
      <c r="F25" s="37"/>
      <c r="G25" s="37"/>
      <c r="H25" s="33"/>
      <c r="I25" s="27"/>
    </row>
    <row r="26" spans="1:10">
      <c r="A26" s="20"/>
      <c r="B26" s="34" t="s">
        <v>22</v>
      </c>
      <c r="C26" s="34"/>
      <c r="D26" s="37"/>
      <c r="E26" s="37"/>
      <c r="F26" s="37"/>
      <c r="G26" s="37"/>
      <c r="H26" s="33"/>
      <c r="I26" s="27"/>
    </row>
    <row r="27" spans="1:10">
      <c r="A27" s="20"/>
      <c r="B27" s="36" t="s">
        <v>23</v>
      </c>
      <c r="C27" s="36"/>
      <c r="D27" s="37">
        <v>0</v>
      </c>
      <c r="E27" s="37">
        <v>0</v>
      </c>
      <c r="F27" s="37">
        <v>0</v>
      </c>
      <c r="G27" s="37">
        <v>0</v>
      </c>
      <c r="H27" s="33">
        <f t="shared" ref="H27:H28" si="1">SUM(D27:G27)</f>
        <v>0</v>
      </c>
      <c r="I27" s="27"/>
    </row>
    <row r="28" spans="1:10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 t="shared" si="1"/>
        <v>0</v>
      </c>
      <c r="I28" s="27"/>
    </row>
    <row r="29" spans="1:10">
      <c r="A29" s="20"/>
      <c r="B29" s="39"/>
      <c r="C29" s="39"/>
      <c r="D29" s="37"/>
      <c r="E29" s="37"/>
      <c r="F29" s="37"/>
      <c r="G29" s="37"/>
      <c r="H29" s="33"/>
      <c r="I29" s="27"/>
    </row>
    <row r="30" spans="1:10" ht="9.9499999999999993" customHeight="1">
      <c r="A30" s="28"/>
      <c r="B30" s="32"/>
      <c r="C30" s="23"/>
      <c r="D30" s="33"/>
      <c r="E30" s="33"/>
      <c r="F30" s="33"/>
      <c r="G30" s="33"/>
      <c r="H30" s="33"/>
      <c r="I30" s="27"/>
    </row>
    <row r="31" spans="1:10" ht="13.5" thickBot="1">
      <c r="A31" s="28"/>
      <c r="B31" s="40" t="s">
        <v>25</v>
      </c>
      <c r="C31" s="40"/>
      <c r="D31" s="41">
        <f>D12+D14+D19</f>
        <v>0</v>
      </c>
      <c r="E31" s="41">
        <f>E12+E14+E19</f>
        <v>133589731.33999997</v>
      </c>
      <c r="F31" s="41">
        <f>F12+F14+F19</f>
        <v>0</v>
      </c>
      <c r="G31" s="41">
        <f>G12+G14+G19</f>
        <v>0</v>
      </c>
      <c r="H31" s="41">
        <f>SUM(D31:G31)</f>
        <v>133589731.33999997</v>
      </c>
      <c r="I31" s="27"/>
      <c r="J31" s="42"/>
    </row>
    <row r="32" spans="1:10">
      <c r="A32" s="20"/>
      <c r="B32" s="23"/>
      <c r="C32" s="25"/>
      <c r="D32" s="33"/>
      <c r="E32" s="33"/>
      <c r="F32" s="33"/>
      <c r="G32" s="33"/>
      <c r="H32" s="33"/>
      <c r="I32" s="27"/>
    </row>
    <row r="33" spans="1:9" ht="12.75" customHeight="1">
      <c r="A33" s="28"/>
      <c r="B33" s="34" t="s">
        <v>26</v>
      </c>
      <c r="C33" s="34"/>
      <c r="D33" s="35">
        <f>SUM(D34:D36)</f>
        <v>0</v>
      </c>
      <c r="E33" s="35">
        <f>SUM(E34:E36)</f>
        <v>0</v>
      </c>
      <c r="F33" s="35">
        <f>SUM(F34:F36)</f>
        <v>0</v>
      </c>
      <c r="G33" s="35">
        <f>SUM(G34:G36)</f>
        <v>0</v>
      </c>
      <c r="H33" s="35">
        <f>SUM(D33:G33)</f>
        <v>0</v>
      </c>
      <c r="I33" s="27"/>
    </row>
    <row r="34" spans="1:9" ht="12.75" customHeight="1">
      <c r="A34" s="20"/>
      <c r="B34" s="36" t="s">
        <v>27</v>
      </c>
      <c r="C34" s="36"/>
      <c r="D34" s="37">
        <f>+[1]ESF!I44-D14</f>
        <v>0</v>
      </c>
      <c r="E34" s="37">
        <v>0</v>
      </c>
      <c r="F34" s="37">
        <v>0</v>
      </c>
      <c r="G34" s="37">
        <v>0</v>
      </c>
      <c r="H34" s="33">
        <f>SUM(D34:G34)</f>
        <v>0</v>
      </c>
      <c r="I34" s="27"/>
    </row>
    <row r="35" spans="1:9" ht="12.75" customHeight="1">
      <c r="A35" s="20"/>
      <c r="B35" s="36" t="s">
        <v>14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9" ht="12.75" customHeight="1">
      <c r="A36" s="20"/>
      <c r="B36" s="36" t="s">
        <v>15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9" ht="9.9499999999999993" customHeight="1">
      <c r="A37" s="28"/>
      <c r="B37" s="32"/>
      <c r="C37" s="23"/>
      <c r="D37" s="33"/>
      <c r="E37" s="33"/>
      <c r="F37" s="33"/>
      <c r="G37" s="33"/>
      <c r="H37" s="33"/>
      <c r="I37" s="27"/>
    </row>
    <row r="38" spans="1:9" ht="12.75" customHeight="1">
      <c r="A38" s="28" t="s">
        <v>5</v>
      </c>
      <c r="B38" s="34" t="s">
        <v>28</v>
      </c>
      <c r="C38" s="34"/>
      <c r="D38" s="35">
        <f>SUM(D39:D42)</f>
        <v>0</v>
      </c>
      <c r="E38" s="35">
        <f>SUM(E39:E42)</f>
        <v>-42348169.989999875</v>
      </c>
      <c r="F38" s="35">
        <f>SUM(F39:F42)</f>
        <v>7786286.0400000215</v>
      </c>
      <c r="G38" s="35">
        <f>SUM(G39:G42)</f>
        <v>0</v>
      </c>
      <c r="H38" s="35">
        <f t="shared" ref="H38:H43" si="2">SUM(D38:G38)</f>
        <v>-34561883.949999854</v>
      </c>
      <c r="I38" s="27"/>
    </row>
    <row r="39" spans="1:9" ht="12.75" customHeight="1">
      <c r="A39" s="20"/>
      <c r="B39" s="36" t="s">
        <v>17</v>
      </c>
      <c r="C39" s="36"/>
      <c r="D39" s="38">
        <v>0</v>
      </c>
      <c r="E39" s="37">
        <v>0</v>
      </c>
      <c r="F39" s="37">
        <f>+[2]ESF!I50</f>
        <v>7786286.0400000215</v>
      </c>
      <c r="G39" s="37">
        <v>0</v>
      </c>
      <c r="H39" s="33">
        <f t="shared" si="2"/>
        <v>7786286.0400000215</v>
      </c>
      <c r="I39" s="27"/>
    </row>
    <row r="40" spans="1:9" ht="12.75" customHeight="1">
      <c r="A40" s="20"/>
      <c r="B40" s="36" t="s">
        <v>18</v>
      </c>
      <c r="C40" s="36"/>
      <c r="D40" s="38">
        <v>0</v>
      </c>
      <c r="E40" s="37">
        <f>[2]ESF!I51-E20-E21</f>
        <v>-42348169.989999875</v>
      </c>
      <c r="F40" s="37">
        <v>0</v>
      </c>
      <c r="G40" s="37">
        <v>0</v>
      </c>
      <c r="H40" s="33">
        <f t="shared" si="2"/>
        <v>-42348169.989999875</v>
      </c>
      <c r="I40" s="27"/>
    </row>
    <row r="41" spans="1:9">
      <c r="A41" s="20"/>
      <c r="B41" s="36" t="s">
        <v>19</v>
      </c>
      <c r="C41" s="36"/>
      <c r="D41" s="37">
        <v>0</v>
      </c>
      <c r="E41" s="37">
        <v>0</v>
      </c>
      <c r="F41" s="37">
        <v>0</v>
      </c>
      <c r="G41" s="37">
        <v>0</v>
      </c>
      <c r="H41" s="33">
        <f t="shared" si="2"/>
        <v>0</v>
      </c>
      <c r="I41" s="27"/>
    </row>
    <row r="42" spans="1:9">
      <c r="A42" s="20"/>
      <c r="B42" s="36" t="s">
        <v>20</v>
      </c>
      <c r="C42" s="36"/>
      <c r="D42" s="37">
        <v>0</v>
      </c>
      <c r="E42" s="37">
        <v>0</v>
      </c>
      <c r="F42" s="37">
        <v>0</v>
      </c>
      <c r="G42" s="37">
        <v>0</v>
      </c>
      <c r="H42" s="33">
        <f t="shared" si="2"/>
        <v>0</v>
      </c>
      <c r="I42" s="27"/>
    </row>
    <row r="43" spans="1:9">
      <c r="A43" s="28"/>
      <c r="B43" s="36" t="s">
        <v>21</v>
      </c>
      <c r="C43" s="36"/>
      <c r="D43" s="37">
        <v>0</v>
      </c>
      <c r="E43" s="37">
        <v>0</v>
      </c>
      <c r="F43" s="37">
        <v>0</v>
      </c>
      <c r="G43" s="37">
        <v>0</v>
      </c>
      <c r="H43" s="33">
        <f t="shared" si="2"/>
        <v>0</v>
      </c>
      <c r="I43" s="27"/>
    </row>
    <row r="44" spans="1:9">
      <c r="A44" s="28"/>
      <c r="B44" s="32"/>
      <c r="C44" s="23"/>
      <c r="D44" s="33"/>
      <c r="E44" s="33"/>
      <c r="F44" s="33"/>
      <c r="G44" s="33"/>
      <c r="H44" s="33"/>
      <c r="I44" s="27"/>
    </row>
    <row r="45" spans="1:9">
      <c r="A45" s="28"/>
      <c r="B45" s="34" t="s">
        <v>29</v>
      </c>
      <c r="C45" s="34"/>
      <c r="D45" s="33"/>
      <c r="E45" s="33"/>
      <c r="F45" s="33"/>
      <c r="G45" s="33"/>
      <c r="H45" s="33"/>
      <c r="I45" s="27"/>
    </row>
    <row r="46" spans="1:9">
      <c r="A46" s="28"/>
      <c r="B46" s="36" t="s">
        <v>23</v>
      </c>
      <c r="C46" s="36"/>
      <c r="D46" s="37">
        <v>0</v>
      </c>
      <c r="E46" s="37">
        <v>0</v>
      </c>
      <c r="F46" s="37">
        <v>0</v>
      </c>
      <c r="G46" s="37">
        <v>0</v>
      </c>
      <c r="H46" s="33">
        <f t="shared" ref="H46:H47" si="3">SUM(D46:G46)</f>
        <v>0</v>
      </c>
      <c r="I46" s="27"/>
    </row>
    <row r="47" spans="1:9">
      <c r="A47" s="28"/>
      <c r="B47" s="36" t="s">
        <v>24</v>
      </c>
      <c r="C47" s="36"/>
      <c r="D47" s="37">
        <v>0</v>
      </c>
      <c r="E47" s="37">
        <v>0</v>
      </c>
      <c r="F47" s="37">
        <v>0</v>
      </c>
      <c r="G47" s="37">
        <v>0</v>
      </c>
      <c r="H47" s="33">
        <f t="shared" si="3"/>
        <v>0</v>
      </c>
      <c r="I47" s="27"/>
    </row>
    <row r="48" spans="1:9">
      <c r="A48" s="28"/>
      <c r="B48" s="32"/>
      <c r="C48" s="23"/>
      <c r="D48" s="33"/>
      <c r="E48" s="33"/>
      <c r="F48" s="33"/>
      <c r="G48" s="33"/>
      <c r="H48" s="33"/>
      <c r="I48" s="27"/>
    </row>
    <row r="49" spans="1:10" ht="9.9499999999999993" customHeight="1">
      <c r="A49" s="28"/>
      <c r="B49" s="32"/>
      <c r="C49" s="23"/>
      <c r="D49" s="33"/>
      <c r="E49" s="33"/>
      <c r="F49" s="33"/>
      <c r="G49" s="33"/>
      <c r="H49" s="33"/>
      <c r="I49" s="27"/>
    </row>
    <row r="50" spans="1:10" ht="9.9499999999999993" customHeight="1">
      <c r="A50" s="28"/>
      <c r="B50" s="32"/>
      <c r="C50" s="23"/>
      <c r="D50" s="33"/>
      <c r="E50" s="33"/>
      <c r="F50" s="33"/>
      <c r="G50" s="33"/>
      <c r="H50" s="33"/>
      <c r="I50" s="27"/>
    </row>
    <row r="51" spans="1:10">
      <c r="A51" s="43"/>
      <c r="B51" s="44" t="s">
        <v>30</v>
      </c>
      <c r="C51" s="44"/>
      <c r="D51" s="45">
        <f>D31+D33+D38</f>
        <v>0</v>
      </c>
      <c r="E51" s="45">
        <f>E31+E33+E38</f>
        <v>91241561.350000098</v>
      </c>
      <c r="F51" s="45">
        <f>F33+F38</f>
        <v>7786286.0400000215</v>
      </c>
      <c r="G51" s="45">
        <f>G31+G33+G38</f>
        <v>0</v>
      </c>
      <c r="H51" s="45">
        <f>SUM(D51:G51)</f>
        <v>99027847.39000012</v>
      </c>
      <c r="I51" s="46"/>
      <c r="J51" s="42"/>
    </row>
    <row r="52" spans="1:10" ht="6" customHeight="1">
      <c r="A52" s="47"/>
      <c r="B52" s="47"/>
      <c r="C52" s="47"/>
      <c r="D52" s="47"/>
      <c r="E52" s="47"/>
      <c r="F52" s="47"/>
      <c r="G52" s="47"/>
      <c r="H52" s="47"/>
      <c r="I52" s="48"/>
    </row>
    <row r="53" spans="1:10" ht="6" customHeight="1">
      <c r="D53" s="50"/>
      <c r="E53" s="50"/>
      <c r="I53" s="22"/>
    </row>
    <row r="54" spans="1:10" ht="15" customHeight="1">
      <c r="A54" s="4"/>
      <c r="B54" s="52" t="s">
        <v>31</v>
      </c>
      <c r="C54" s="52"/>
      <c r="D54" s="52"/>
      <c r="E54" s="52"/>
      <c r="F54" s="52"/>
      <c r="G54" s="52"/>
      <c r="H54" s="52"/>
      <c r="I54" s="52"/>
    </row>
    <row r="55" spans="1:10" ht="9.75" customHeight="1">
      <c r="A55" s="4"/>
      <c r="B55" s="25"/>
      <c r="C55" s="53"/>
      <c r="D55" s="54"/>
      <c r="E55" s="54"/>
      <c r="F55" s="4"/>
      <c r="G55" s="55"/>
      <c r="H55" s="56"/>
      <c r="I55" s="54"/>
    </row>
  </sheetData>
  <sheetProtection formatCells="0" selectLockedCells="1"/>
  <mergeCells count="36">
    <mergeCell ref="B43:C43"/>
    <mergeCell ref="B45:C45"/>
    <mergeCell ref="B46:C46"/>
    <mergeCell ref="B47:C47"/>
    <mergeCell ref="B51:C51"/>
    <mergeCell ref="B54:I54"/>
    <mergeCell ref="B36:C36"/>
    <mergeCell ref="B38:C38"/>
    <mergeCell ref="B39:C39"/>
    <mergeCell ref="B40:C40"/>
    <mergeCell ref="B41:C41"/>
    <mergeCell ref="B42:C42"/>
    <mergeCell ref="B27:C27"/>
    <mergeCell ref="B28:C28"/>
    <mergeCell ref="B31:C31"/>
    <mergeCell ref="B33:C33"/>
    <mergeCell ref="B34:C34"/>
    <mergeCell ref="B35:C35"/>
    <mergeCell ref="B20:C20"/>
    <mergeCell ref="B21:C21"/>
    <mergeCell ref="B22:C22"/>
    <mergeCell ref="B23:C23"/>
    <mergeCell ref="B24:C24"/>
    <mergeCell ref="B26:C26"/>
    <mergeCell ref="B12:C12"/>
    <mergeCell ref="B14:C14"/>
    <mergeCell ref="B15:C15"/>
    <mergeCell ref="B16:C16"/>
    <mergeCell ref="B17:C17"/>
    <mergeCell ref="B19:C19"/>
    <mergeCell ref="C1:G1"/>
    <mergeCell ref="C2:G2"/>
    <mergeCell ref="A3:H3"/>
    <mergeCell ref="C4:G4"/>
    <mergeCell ref="C5:I5"/>
    <mergeCell ref="B9:C9"/>
  </mergeCells>
  <printOptions horizontalCentered="1" verticalCentered="1"/>
  <pageMargins left="0.78740157480314965" right="1.4173228346456694" top="0.51181102362204722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2019-01-16T21:42:26Z</dcterms:created>
  <dcterms:modified xsi:type="dcterms:W3CDTF">2019-01-16T21:43:06Z</dcterms:modified>
</cp:coreProperties>
</file>