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730" windowHeight="11760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EVHP!$A$1:$I$53</definedName>
  </definedNames>
  <calcPr calcId="124519"/>
</workbook>
</file>

<file path=xl/calcChain.xml><?xml version="1.0" encoding="utf-8"?>
<calcChain xmlns="http://schemas.openxmlformats.org/spreadsheetml/2006/main">
  <c r="H42" i="1"/>
  <c r="H41"/>
  <c r="H40"/>
  <c r="F38"/>
  <c r="H38" s="1"/>
  <c r="G37"/>
  <c r="D37"/>
  <c r="H35"/>
  <c r="H34"/>
  <c r="G32"/>
  <c r="F32"/>
  <c r="E32"/>
  <c r="H23"/>
  <c r="H22"/>
  <c r="E21"/>
  <c r="H21" s="1"/>
  <c r="E20"/>
  <c r="G19"/>
  <c r="F19"/>
  <c r="D19"/>
  <c r="H17"/>
  <c r="H16"/>
  <c r="H15"/>
  <c r="D15"/>
  <c r="D14" s="1"/>
  <c r="G14"/>
  <c r="G30" s="1"/>
  <c r="G49" s="1"/>
  <c r="F14"/>
  <c r="F30" s="1"/>
  <c r="E14"/>
  <c r="H12"/>
  <c r="E19" l="1"/>
  <c r="E30" s="1"/>
  <c r="E49" s="1"/>
  <c r="F37"/>
  <c r="F49" s="1"/>
  <c r="E39"/>
  <c r="H39" s="1"/>
  <c r="D30"/>
  <c r="H14"/>
  <c r="D33"/>
  <c r="E37"/>
  <c r="H20"/>
  <c r="H19" l="1"/>
  <c r="H37"/>
  <c r="H33"/>
  <c r="D32"/>
  <c r="H32" s="1"/>
  <c r="H30"/>
  <c r="J30" s="1"/>
  <c r="D49" l="1"/>
  <c r="H49" s="1"/>
  <c r="J49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<sst xmlns="http://schemas.openxmlformats.org/spreadsheetml/2006/main" count="42" uniqueCount="32">
  <si>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</si>
  <si>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31 de Marzo del 2018</t>
  </si>
  <si>
    <t>(pesos)</t>
  </si>
  <si>
    <t>Ente Público:</t>
  </si>
  <si>
    <t>FIDEICOMISO ALIANZA PARA EL CAMPO DE GUANAJUATO "ALCAMPO"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</si>
  <si>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</si>
  <si>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</si>
  <si>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</si>
  <si>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</si>
  <si>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</si>
  <si>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</si>
  <si>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</si>
  <si>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</si>
  <si>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</si>
  <si>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</si>
  <si>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</si>
  <si>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</si>
  <si>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</si>
  <si>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</si>
  <si>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</si>
  <si>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Exceso o insuficiencia de la Actualización de la Hacienda Pública / Patrimonio</t>
  </si>
  <si>
    <t>Hacienda Pública / Patrimonio Contribuido Neto de 2017</t>
  </si>
  <si>
    <t>Hacienda Pública / Patrimonio Generado Neto de 2017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</si>
  <si>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</si>
  <si>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</si>
  <si>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</si>
  <si>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Acticos No Monetarios</t>
  </si>
  <si>
    <t>Hacienda Pública/Patrimonio Neto Final del Ejercicio 2017</t>
  </si>
  <si>
    <t>Cambios en la Hacienda Pública/Patrimonio Neto del Ejercicio 2018</t>
  </si>
  <si>
    <t>Variaciones de la Hacienda Pública/Patrimonio Neto de 2018</t>
  </si>
  <si>
    <t>Cambios en el Exceso o Insuficiencia en la Actualización de la Hacienda Pública / Patrimonio Neto de 2018</t>
  </si>
  <si>
    <t>Saldo Neto en la Hacienda Pública / Patrimonio 2018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</si>
</sst>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57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" vertical="center"/>
    </xf>
    <xf numFmtId="0" fontId="4" fillId="12" borderId="7" xfId="3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43" fontId="7" fillId="12" borderId="0" xfId="1" applyFont="1" applyFill="1" applyBorder="1" applyAlignment="1" applyProtection="1">
      <alignment horizontal="right" vertical="top"/>
      <protection locked="0"/>
    </xf>
    <xf numFmtId="43" fontId="7" fillId="12" borderId="0" xfId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3" fillId="12" borderId="0" xfId="1" applyFont="1" applyFill="1" applyBorder="1" applyAlignment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>
      <alignment horizontal="right" vertical="top"/>
    </xf>
    <xf numFmtId="43" fontId="3" fillId="12" borderId="0" xfId="1" applyFont="1" applyFill="1" applyBorder="1" applyAlignment="1" applyProtection="1">
      <alignment horizontal="right" vertical="top"/>
      <protection locked="0"/>
    </xf>
    <xf numFmtId="43" fontId="8" fillId="12" borderId="0" xfId="1" applyFont="1" applyFill="1" applyBorder="1" applyAlignment="1" applyProtection="1">
      <alignment horizontal="right" vertical="top"/>
      <protection locked="0"/>
    </xf>
    <xf numFmtId="43" fontId="7" fillId="12" borderId="8" xfId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43" fontId="7" fillId="12" borderId="2" xfId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43" fontId="5" fillId="12" borderId="0" xfId="0" applyNumberFormat="1" applyFont="1" applyFill="1" applyBorder="1"/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1" borderId="4" xfId="2" applyFont="1" applyFill="1" applyBorder="1" applyAlignment="1">
      <alignment horizontal="center" vertic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9\Users\Usuario\Desktop\Compartido\2%20INFORMACION%20FINANCIERA\01%20CONTABILIDAD%20GUBERNAMENTAL\ESTADOS%20FINANCIEROS%20PARA%20CONTABILIDAD%20GUBERNAMENTAL\2017\08%20AGOSTO\08%20Estados%20Financieros%20Cuenta%20Publica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%20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44">
          <cell r="I44">
            <v>0</v>
          </cell>
          <cell r="J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50">
          <cell r="I50">
            <v>11739893.979999989</v>
          </cell>
          <cell r="J50">
            <v>-24297674.780000031</v>
          </cell>
        </row>
        <row r="51">
          <cell r="I51">
            <v>96470892.340000093</v>
          </cell>
          <cell r="J51">
            <v>157887406.12</v>
          </cell>
        </row>
        <row r="61">
          <cell r="I61">
            <v>108210786.32000008</v>
          </cell>
          <cell r="J61">
            <v>133589731.33999997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topLeftCell="A22" zoomScale="85" zoomScaleNormal="85" workbookViewId="0">
      <selection activeCell="D43" sqref="D43"/>
    </sheetView>
  </sheetViews>
  <sheetFormatPr baseColWidth="10" defaultRowHeight="12.75"/>
  <cols>
    <col min="1" max="1" width="3.7109375" style="40" customWidth="1"/>
    <col min="2" max="2" width="11.7109375" style="41" customWidth="1"/>
    <col min="3" max="3" width="57.42578125" style="41" customWidth="1"/>
    <col min="4" max="6" width="18.7109375" style="42" customWidth="1"/>
    <col min="7" max="7" width="15.85546875" style="42" customWidth="1"/>
    <col min="8" max="8" width="16.7109375" style="42" bestFit="1" customWidth="1"/>
    <col min="9" max="9" width="3.28515625" style="40" customWidth="1"/>
    <col min="10" max="16384" width="11.42578125" style="5"/>
  </cols>
  <sheetData>
    <row r="1" spans="1:10" s="3" customFormat="1" ht="7.5" customHeight="1">
      <c r="A1" s="1"/>
      <c r="B1" s="2"/>
      <c r="C1" s="53"/>
      <c r="D1" s="53"/>
      <c r="E1" s="53"/>
      <c r="F1" s="53"/>
      <c r="G1" s="53"/>
      <c r="H1" s="2"/>
      <c r="I1" s="2"/>
    </row>
    <row r="2" spans="1:10" ht="14.1" customHeight="1">
      <c r="A2" s="4"/>
      <c r="B2" s="2"/>
      <c r="C2" s="53" t="s">
        <v>0</v>
      </c>
      <c r="D2" s="53"/>
      <c r="E2" s="53"/>
      <c r="F2" s="53"/>
      <c r="G2" s="53"/>
      <c r="H2" s="2"/>
      <c r="I2" s="2"/>
      <c r="J2" s="3"/>
    </row>
    <row r="3" spans="1:10" ht="14.1" customHeight="1">
      <c r="A3" s="54" t="s">
        <v>1</v>
      </c>
      <c r="B3" s="54"/>
      <c r="C3" s="54"/>
      <c r="D3" s="54"/>
      <c r="E3" s="54"/>
      <c r="F3" s="54"/>
      <c r="G3" s="54"/>
      <c r="H3" s="54"/>
      <c r="I3" s="6"/>
      <c r="J3" s="3"/>
    </row>
    <row r="4" spans="1:10" ht="14.1" customHeight="1">
      <c r="A4" s="4"/>
      <c r="B4" s="2"/>
      <c r="C4" s="53" t="s">
        <v>2</v>
      </c>
      <c r="D4" s="53"/>
      <c r="E4" s="53"/>
      <c r="F4" s="53"/>
      <c r="G4" s="53"/>
      <c r="H4" s="2"/>
      <c r="I4" s="2"/>
    </row>
    <row r="5" spans="1:10" s="3" customFormat="1" ht="3" customHeight="1">
      <c r="A5" s="7"/>
      <c r="B5" s="8"/>
      <c r="C5" s="55"/>
      <c r="D5" s="55"/>
      <c r="E5" s="55"/>
      <c r="F5" s="55"/>
      <c r="G5" s="55"/>
      <c r="H5" s="55"/>
      <c r="I5" s="55"/>
    </row>
    <row r="6" spans="1:10" ht="20.100000000000001" customHeight="1">
      <c r="A6" s="7"/>
      <c r="B6" s="8"/>
      <c r="C6" s="8" t="s">
        <v>3</v>
      </c>
      <c r="D6" s="9" t="s">
        <v>4</v>
      </c>
      <c r="E6" s="9"/>
      <c r="F6" s="9"/>
      <c r="G6" s="10"/>
      <c r="H6" s="10"/>
      <c r="I6" s="10"/>
      <c r="J6" s="3"/>
    </row>
    <row r="7" spans="1:10" ht="3" customHeight="1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76.5">
      <c r="A9" s="11"/>
      <c r="B9" s="56" t="s">
        <v>6</v>
      </c>
      <c r="C9" s="56"/>
      <c r="D9" s="12" t="s">
        <v>7</v>
      </c>
      <c r="E9" s="12" t="s">
        <v>8</v>
      </c>
      <c r="F9" s="12" t="s">
        <v>9</v>
      </c>
      <c r="G9" s="12" t="s">
        <v>20</v>
      </c>
      <c r="H9" s="12" t="s">
        <v>10</v>
      </c>
      <c r="I9" s="13"/>
    </row>
    <row r="10" spans="1:10" s="3" customFormat="1" ht="3" customHeight="1">
      <c r="A10" s="14"/>
      <c r="B10" s="7"/>
      <c r="C10" s="7"/>
      <c r="D10" s="7"/>
      <c r="E10" s="7"/>
      <c r="F10" s="7"/>
      <c r="G10" s="7"/>
      <c r="H10" s="7"/>
      <c r="I10" s="15"/>
    </row>
    <row r="11" spans="1:10" s="3" customFormat="1" ht="3" customHeight="1">
      <c r="A11" s="16"/>
      <c r="B11" s="17"/>
      <c r="C11" s="18"/>
      <c r="D11" s="19"/>
      <c r="E11" s="20"/>
      <c r="F11" s="21"/>
      <c r="G11" s="22"/>
      <c r="H11" s="17"/>
      <c r="I11" s="23"/>
    </row>
    <row r="12" spans="1:10" ht="12.75" customHeight="1">
      <c r="A12" s="24"/>
      <c r="B12" s="52"/>
      <c r="C12" s="52"/>
      <c r="D12" s="25">
        <v>0</v>
      </c>
      <c r="E12" s="25">
        <v>0</v>
      </c>
      <c r="F12" s="25">
        <v>0</v>
      </c>
      <c r="G12" s="25">
        <v>0</v>
      </c>
      <c r="H12" s="26">
        <f>SUM(D12:G12)</f>
        <v>0</v>
      </c>
      <c r="I12" s="23"/>
    </row>
    <row r="13" spans="1:10" ht="9.9499999999999993" customHeight="1">
      <c r="A13" s="24"/>
      <c r="B13" s="27"/>
      <c r="C13" s="19"/>
      <c r="D13" s="28"/>
      <c r="E13" s="28"/>
      <c r="F13" s="28"/>
      <c r="G13" s="28"/>
      <c r="H13" s="28"/>
      <c r="I13" s="23"/>
    </row>
    <row r="14" spans="1:10" ht="12.75" customHeight="1">
      <c r="A14" s="24"/>
      <c r="B14" s="50" t="s">
        <v>21</v>
      </c>
      <c r="C14" s="50"/>
      <c r="D14" s="30">
        <f>SUM(D15:D17)</f>
        <v>0</v>
      </c>
      <c r="E14" s="30">
        <f>SUM(E15:E17)</f>
        <v>0</v>
      </c>
      <c r="F14" s="30">
        <f>SUM(F15:F17)</f>
        <v>0</v>
      </c>
      <c r="G14" s="30">
        <f>SUM(G15:G17)</f>
        <v>0</v>
      </c>
      <c r="H14" s="30">
        <f>SUM(D14:G14)</f>
        <v>0</v>
      </c>
      <c r="I14" s="23"/>
    </row>
    <row r="15" spans="1:10" ht="12.75" customHeight="1">
      <c r="A15" s="16"/>
      <c r="B15" s="47" t="s">
        <v>11</v>
      </c>
      <c r="C15" s="47"/>
      <c r="D15" s="31">
        <f>+[1]ESF!J44</f>
        <v>0</v>
      </c>
      <c r="E15" s="31">
        <v>0</v>
      </c>
      <c r="F15" s="31">
        <v>0</v>
      </c>
      <c r="G15" s="31">
        <v>0</v>
      </c>
      <c r="H15" s="28">
        <f t="shared" ref="H15:H23" si="0">SUM(D15:G15)</f>
        <v>0</v>
      </c>
      <c r="I15" s="23"/>
    </row>
    <row r="16" spans="1:10" ht="12.75" customHeight="1">
      <c r="A16" s="16"/>
      <c r="B16" s="47" t="s">
        <v>12</v>
      </c>
      <c r="C16" s="47"/>
      <c r="D16" s="31">
        <v>0</v>
      </c>
      <c r="E16" s="31">
        <v>0</v>
      </c>
      <c r="F16" s="31">
        <v>0</v>
      </c>
      <c r="G16" s="31">
        <v>0</v>
      </c>
      <c r="H16" s="28">
        <f t="shared" si="0"/>
        <v>0</v>
      </c>
      <c r="I16" s="23"/>
    </row>
    <row r="17" spans="1:10" ht="12.75" customHeight="1">
      <c r="A17" s="16"/>
      <c r="B17" s="47" t="s">
        <v>13</v>
      </c>
      <c r="C17" s="47"/>
      <c r="D17" s="31">
        <v>0</v>
      </c>
      <c r="E17" s="31">
        <v>0</v>
      </c>
      <c r="F17" s="31">
        <v>0</v>
      </c>
      <c r="G17" s="31">
        <v>0</v>
      </c>
      <c r="H17" s="28">
        <f t="shared" si="0"/>
        <v>0</v>
      </c>
      <c r="I17" s="23"/>
    </row>
    <row r="18" spans="1:10" ht="9.9499999999999993" customHeight="1">
      <c r="A18" s="24"/>
      <c r="B18" s="27"/>
      <c r="C18" s="19"/>
      <c r="D18" s="28"/>
      <c r="E18" s="28"/>
      <c r="F18" s="28"/>
      <c r="G18" s="28"/>
      <c r="H18" s="28"/>
      <c r="I18" s="23"/>
    </row>
    <row r="19" spans="1:10" ht="12.75" customHeight="1">
      <c r="A19" s="24"/>
      <c r="B19" s="50" t="s">
        <v>22</v>
      </c>
      <c r="C19" s="50"/>
      <c r="D19" s="30">
        <f>SUM(D20:D23)</f>
        <v>0</v>
      </c>
      <c r="E19" s="30">
        <f>SUM(E20:E23)</f>
        <v>133589731.33999997</v>
      </c>
      <c r="F19" s="30">
        <f>SUM(F20:F23)</f>
        <v>0</v>
      </c>
      <c r="G19" s="30">
        <f>SUM(G20:G23)</f>
        <v>0</v>
      </c>
      <c r="H19" s="30">
        <f t="shared" si="0"/>
        <v>133589731.33999997</v>
      </c>
      <c r="I19" s="23"/>
    </row>
    <row r="20" spans="1:10" ht="12.75" customHeight="1">
      <c r="A20" s="16"/>
      <c r="B20" s="47" t="s">
        <v>14</v>
      </c>
      <c r="C20" s="47"/>
      <c r="D20" s="31">
        <v>0</v>
      </c>
      <c r="E20" s="31">
        <f>+[2]ESF!J50</f>
        <v>-24297674.780000031</v>
      </c>
      <c r="F20" s="31">
        <v>0</v>
      </c>
      <c r="G20" s="31">
        <v>0</v>
      </c>
      <c r="H20" s="28">
        <f t="shared" si="0"/>
        <v>-24297674.780000031</v>
      </c>
      <c r="I20" s="23"/>
    </row>
    <row r="21" spans="1:10" ht="12.75" customHeight="1">
      <c r="A21" s="16"/>
      <c r="B21" s="47" t="s">
        <v>15</v>
      </c>
      <c r="C21" s="47"/>
      <c r="D21" s="32">
        <v>0</v>
      </c>
      <c r="E21" s="31">
        <f>+[2]ESF!J51</f>
        <v>157887406.12</v>
      </c>
      <c r="F21" s="31">
        <v>0</v>
      </c>
      <c r="G21" s="31">
        <v>0</v>
      </c>
      <c r="H21" s="28">
        <f t="shared" si="0"/>
        <v>157887406.12</v>
      </c>
      <c r="I21" s="23"/>
    </row>
    <row r="22" spans="1:10">
      <c r="A22" s="16"/>
      <c r="B22" s="47" t="s">
        <v>16</v>
      </c>
      <c r="C22" s="47"/>
      <c r="D22" s="31">
        <v>0</v>
      </c>
      <c r="E22" s="31">
        <v>0</v>
      </c>
      <c r="F22" s="31">
        <v>0</v>
      </c>
      <c r="G22" s="31">
        <v>0</v>
      </c>
      <c r="H22" s="28">
        <f t="shared" si="0"/>
        <v>0</v>
      </c>
      <c r="I22" s="23"/>
    </row>
    <row r="23" spans="1:10">
      <c r="A23" s="16"/>
      <c r="B23" s="47" t="s">
        <v>17</v>
      </c>
      <c r="C23" s="47"/>
      <c r="D23" s="31">
        <v>0</v>
      </c>
      <c r="E23" s="31">
        <v>0</v>
      </c>
      <c r="F23" s="31">
        <v>0</v>
      </c>
      <c r="G23" s="31">
        <v>0</v>
      </c>
      <c r="H23" s="28">
        <f t="shared" si="0"/>
        <v>0</v>
      </c>
      <c r="I23" s="23"/>
    </row>
    <row r="24" spans="1:10">
      <c r="A24" s="24"/>
      <c r="B24" s="47" t="s">
        <v>23</v>
      </c>
      <c r="C24" s="47"/>
      <c r="D24" s="28"/>
      <c r="E24" s="28"/>
      <c r="F24" s="28"/>
      <c r="G24" s="28"/>
      <c r="H24" s="28"/>
      <c r="I24" s="23"/>
    </row>
    <row r="25" spans="1:10">
      <c r="A25" s="24"/>
      <c r="B25" s="29"/>
      <c r="C25" s="19"/>
      <c r="D25" s="28"/>
      <c r="E25" s="28"/>
      <c r="F25" s="28"/>
      <c r="G25" s="28"/>
      <c r="H25" s="28"/>
      <c r="I25" s="23"/>
    </row>
    <row r="26" spans="1:10">
      <c r="A26" s="24"/>
      <c r="B26" s="50" t="s">
        <v>24</v>
      </c>
      <c r="C26" s="50"/>
      <c r="D26" s="28"/>
      <c r="E26" s="28"/>
      <c r="F26" s="28"/>
      <c r="G26" s="28"/>
      <c r="H26" s="28"/>
      <c r="I26" s="23"/>
    </row>
    <row r="27" spans="1:10">
      <c r="A27" s="24"/>
      <c r="B27" s="47" t="s">
        <v>25</v>
      </c>
      <c r="C27" s="47"/>
      <c r="D27" s="28"/>
      <c r="E27" s="28"/>
      <c r="F27" s="28"/>
      <c r="G27" s="28"/>
      <c r="H27" s="28"/>
      <c r="I27" s="23"/>
    </row>
    <row r="28" spans="1:10">
      <c r="A28" s="24"/>
      <c r="B28" s="47" t="s">
        <v>26</v>
      </c>
      <c r="C28" s="47"/>
      <c r="D28" s="28"/>
      <c r="E28" s="28"/>
      <c r="F28" s="28"/>
      <c r="G28" s="28"/>
      <c r="H28" s="28"/>
      <c r="I28" s="23"/>
    </row>
    <row r="29" spans="1:10" ht="9.9499999999999993" customHeight="1">
      <c r="A29" s="24"/>
      <c r="B29" s="29"/>
      <c r="C29" s="19"/>
      <c r="D29" s="28"/>
      <c r="E29" s="28"/>
      <c r="F29" s="28"/>
      <c r="G29" s="28"/>
      <c r="H29" s="28"/>
      <c r="I29" s="23"/>
    </row>
    <row r="30" spans="1:10" ht="13.5" thickBot="1">
      <c r="A30" s="24"/>
      <c r="B30" s="51" t="s">
        <v>27</v>
      </c>
      <c r="C30" s="51"/>
      <c r="D30" s="33">
        <f>D12+D14+D19</f>
        <v>0</v>
      </c>
      <c r="E30" s="33">
        <f>E12+E14+E19</f>
        <v>133589731.33999997</v>
      </c>
      <c r="F30" s="33">
        <f>F12+F14+F19</f>
        <v>0</v>
      </c>
      <c r="G30" s="33">
        <f>G12+G14+G19</f>
        <v>0</v>
      </c>
      <c r="H30" s="33">
        <f>SUM(D30:G30)</f>
        <v>133589731.33999997</v>
      </c>
      <c r="I30" s="23"/>
      <c r="J30" s="34">
        <f>+H30-[2]ESF!J61</f>
        <v>0</v>
      </c>
    </row>
    <row r="31" spans="1:10">
      <c r="A31" s="16"/>
      <c r="B31" s="19"/>
      <c r="C31" s="21"/>
      <c r="D31" s="28"/>
      <c r="E31" s="28"/>
      <c r="F31" s="28"/>
      <c r="G31" s="28"/>
      <c r="H31" s="28"/>
      <c r="I31" s="23"/>
    </row>
    <row r="32" spans="1:10" ht="12.75" customHeight="1">
      <c r="A32" s="24"/>
      <c r="B32" s="50" t="s">
        <v>28</v>
      </c>
      <c r="C32" s="50"/>
      <c r="D32" s="30">
        <f>SUM(D33:D35)</f>
        <v>0</v>
      </c>
      <c r="E32" s="30">
        <f>SUM(E33:E35)</f>
        <v>0</v>
      </c>
      <c r="F32" s="30">
        <f>SUM(F33:F35)</f>
        <v>0</v>
      </c>
      <c r="G32" s="30">
        <f>SUM(G33:G35)</f>
        <v>0</v>
      </c>
      <c r="H32" s="30">
        <f>SUM(D32:G32)</f>
        <v>0</v>
      </c>
      <c r="I32" s="23"/>
    </row>
    <row r="33" spans="1:9" ht="12.75" customHeight="1">
      <c r="A33" s="16"/>
      <c r="B33" s="47" t="s">
        <v>18</v>
      </c>
      <c r="C33" s="47"/>
      <c r="D33" s="31">
        <f>+[1]ESF!I44-D14</f>
        <v>0</v>
      </c>
      <c r="E33" s="31">
        <v>0</v>
      </c>
      <c r="F33" s="31">
        <v>0</v>
      </c>
      <c r="G33" s="31">
        <v>0</v>
      </c>
      <c r="H33" s="28">
        <f>SUM(D33:G33)</f>
        <v>0</v>
      </c>
      <c r="I33" s="23"/>
    </row>
    <row r="34" spans="1:9" ht="12.75" customHeight="1">
      <c r="A34" s="16"/>
      <c r="B34" s="47" t="s">
        <v>12</v>
      </c>
      <c r="C34" s="47"/>
      <c r="D34" s="31">
        <v>0</v>
      </c>
      <c r="E34" s="31">
        <v>0</v>
      </c>
      <c r="F34" s="31">
        <v>0</v>
      </c>
      <c r="G34" s="31">
        <v>0</v>
      </c>
      <c r="H34" s="28">
        <f>SUM(D34:G34)</f>
        <v>0</v>
      </c>
      <c r="I34" s="23"/>
    </row>
    <row r="35" spans="1:9" ht="12.75" customHeight="1">
      <c r="A35" s="16"/>
      <c r="B35" s="47" t="s">
        <v>13</v>
      </c>
      <c r="C35" s="47"/>
      <c r="D35" s="31">
        <v>0</v>
      </c>
      <c r="E35" s="31">
        <v>0</v>
      </c>
      <c r="F35" s="31">
        <v>0</v>
      </c>
      <c r="G35" s="31">
        <v>0</v>
      </c>
      <c r="H35" s="28">
        <f>SUM(D35:G35)</f>
        <v>0</v>
      </c>
      <c r="I35" s="23"/>
    </row>
    <row r="36" spans="1:9" ht="9.9499999999999993" customHeight="1">
      <c r="A36" s="24"/>
      <c r="B36" s="27"/>
      <c r="C36" s="19"/>
      <c r="D36" s="28"/>
      <c r="E36" s="28"/>
      <c r="F36" s="28"/>
      <c r="G36" s="28"/>
      <c r="H36" s="28"/>
      <c r="I36" s="23"/>
    </row>
    <row r="37" spans="1:9" ht="12.75" customHeight="1">
      <c r="A37" s="24" t="s">
        <v>5</v>
      </c>
      <c r="B37" s="50" t="s">
        <v>29</v>
      </c>
      <c r="C37" s="50"/>
      <c r="D37" s="30">
        <f>SUM(D38:D41)</f>
        <v>0</v>
      </c>
      <c r="E37" s="30">
        <f>SUM(E38:E41)</f>
        <v>-37118838.999999881</v>
      </c>
      <c r="F37" s="30">
        <f>SUM(F38:F41)</f>
        <v>11739893.979999989</v>
      </c>
      <c r="G37" s="30">
        <f>SUM(G38:G41)</f>
        <v>0</v>
      </c>
      <c r="H37" s="30">
        <f>SUM(D37:G37)</f>
        <v>-25378945.019999892</v>
      </c>
      <c r="I37" s="23"/>
    </row>
    <row r="38" spans="1:9" ht="12.75" customHeight="1">
      <c r="A38" s="16"/>
      <c r="B38" s="47" t="s">
        <v>14</v>
      </c>
      <c r="C38" s="47"/>
      <c r="D38" s="32">
        <v>0</v>
      </c>
      <c r="E38" s="31">
        <v>0</v>
      </c>
      <c r="F38" s="31">
        <f>+[2]ESF!I50</f>
        <v>11739893.979999989</v>
      </c>
      <c r="G38" s="31">
        <v>0</v>
      </c>
      <c r="H38" s="28">
        <f>SUM(D38:G38)</f>
        <v>11739893.979999989</v>
      </c>
      <c r="I38" s="23"/>
    </row>
    <row r="39" spans="1:9" ht="12.75" customHeight="1">
      <c r="A39" s="16"/>
      <c r="B39" s="47" t="s">
        <v>15</v>
      </c>
      <c r="C39" s="47"/>
      <c r="D39" s="32">
        <v>0</v>
      </c>
      <c r="E39" s="31">
        <f>+[2]ESF!I51-E20-E21</f>
        <v>-37118838.999999881</v>
      </c>
      <c r="F39" s="31">
        <v>0</v>
      </c>
      <c r="G39" s="31">
        <v>0</v>
      </c>
      <c r="H39" s="28">
        <f>SUM(D39:G39)</f>
        <v>-37118838.999999881</v>
      </c>
      <c r="I39" s="23"/>
    </row>
    <row r="40" spans="1:9">
      <c r="A40" s="16"/>
      <c r="B40" s="47" t="s">
        <v>16</v>
      </c>
      <c r="C40" s="47"/>
      <c r="D40" s="31">
        <v>0</v>
      </c>
      <c r="E40" s="31">
        <v>0</v>
      </c>
      <c r="F40" s="31">
        <v>0</v>
      </c>
      <c r="G40" s="31">
        <v>0</v>
      </c>
      <c r="H40" s="28">
        <f>SUM(D40:G40)</f>
        <v>0</v>
      </c>
      <c r="I40" s="23"/>
    </row>
    <row r="41" spans="1:9">
      <c r="A41" s="16"/>
      <c r="B41" s="47" t="s">
        <v>17</v>
      </c>
      <c r="C41" s="47"/>
      <c r="D41" s="31">
        <v>0</v>
      </c>
      <c r="E41" s="31">
        <v>0</v>
      </c>
      <c r="F41" s="31">
        <v>0</v>
      </c>
      <c r="G41" s="31">
        <v>0</v>
      </c>
      <c r="H41" s="28">
        <f>SUM(D41:G41)</f>
        <v>0</v>
      </c>
      <c r="I41" s="23"/>
    </row>
    <row r="42" spans="1:9">
      <c r="A42" s="24"/>
      <c r="B42" s="47" t="s">
        <v>23</v>
      </c>
      <c r="C42" s="47"/>
      <c r="D42" s="31">
        <v>0</v>
      </c>
      <c r="E42" s="31">
        <v>0</v>
      </c>
      <c r="F42" s="31">
        <v>0</v>
      </c>
      <c r="G42" s="31">
        <v>0</v>
      </c>
      <c r="H42" s="28">
        <f>SUM(D42:G42)</f>
        <v>0</v>
      </c>
      <c r="I42" s="23"/>
    </row>
    <row r="43" spans="1:9">
      <c r="A43" s="24"/>
      <c r="B43" s="29"/>
      <c r="C43" s="19"/>
      <c r="D43" s="28"/>
      <c r="E43" s="28"/>
      <c r="F43" s="28"/>
      <c r="G43" s="28"/>
      <c r="H43" s="28"/>
      <c r="I43" s="23"/>
    </row>
    <row r="44" spans="1:9">
      <c r="A44" s="24"/>
      <c r="B44" s="50" t="s">
        <v>30</v>
      </c>
      <c r="C44" s="50"/>
      <c r="D44" s="28"/>
      <c r="E44" s="28"/>
      <c r="F44" s="28"/>
      <c r="G44" s="28"/>
      <c r="H44" s="28"/>
      <c r="I44" s="23"/>
    </row>
    <row r="45" spans="1:9">
      <c r="A45" s="24"/>
      <c r="B45" s="47" t="s">
        <v>25</v>
      </c>
      <c r="C45" s="47"/>
      <c r="D45" s="28"/>
      <c r="E45" s="28"/>
      <c r="F45" s="28"/>
      <c r="G45" s="28"/>
      <c r="H45" s="28"/>
      <c r="I45" s="23"/>
    </row>
    <row r="46" spans="1:9">
      <c r="A46" s="24"/>
      <c r="B46" s="47" t="s">
        <v>26</v>
      </c>
      <c r="C46" s="47"/>
      <c r="D46" s="28"/>
      <c r="E46" s="28"/>
      <c r="F46" s="28"/>
      <c r="G46" s="28"/>
      <c r="H46" s="28"/>
      <c r="I46" s="23"/>
    </row>
    <row r="47" spans="1:9">
      <c r="A47" s="24"/>
      <c r="B47" s="29"/>
      <c r="C47" s="19"/>
      <c r="D47" s="28"/>
      <c r="E47" s="28"/>
      <c r="F47" s="28"/>
      <c r="G47" s="28"/>
      <c r="H47" s="28"/>
      <c r="I47" s="23"/>
    </row>
    <row r="48" spans="1:9" ht="9.9499999999999993" customHeight="1">
      <c r="A48" s="24"/>
      <c r="B48" s="29"/>
      <c r="C48" s="19"/>
      <c r="D48" s="28"/>
      <c r="E48" s="28"/>
      <c r="F48" s="28"/>
      <c r="G48" s="28"/>
      <c r="H48" s="28"/>
      <c r="I48" s="23"/>
    </row>
    <row r="49" spans="1:10">
      <c r="A49" s="35"/>
      <c r="B49" s="48" t="s">
        <v>31</v>
      </c>
      <c r="C49" s="48"/>
      <c r="D49" s="36">
        <f>D30+D32+D37</f>
        <v>0</v>
      </c>
      <c r="E49" s="36">
        <f>E30+E32+E37</f>
        <v>96470892.340000093</v>
      </c>
      <c r="F49" s="36">
        <f>F32+F37</f>
        <v>11739893.979999989</v>
      </c>
      <c r="G49" s="36">
        <f>G30+G32+G37</f>
        <v>0</v>
      </c>
      <c r="H49" s="36">
        <f>SUM(D49:G49)</f>
        <v>108210786.32000008</v>
      </c>
      <c r="I49" s="37"/>
      <c r="J49" s="34">
        <f>+H49-[2]ESF!I61</f>
        <v>0</v>
      </c>
    </row>
    <row r="50" spans="1:10" ht="6" customHeight="1">
      <c r="A50" s="38"/>
      <c r="B50" s="38"/>
      <c r="C50" s="38"/>
      <c r="D50" s="38"/>
      <c r="E50" s="38"/>
      <c r="F50" s="38"/>
      <c r="G50" s="38"/>
      <c r="H50" s="38"/>
      <c r="I50" s="39"/>
    </row>
    <row r="51" spans="1:10" ht="6" customHeight="1">
      <c r="D51" s="41"/>
      <c r="E51" s="41"/>
      <c r="I51" s="18"/>
    </row>
    <row r="52" spans="1:10" ht="15" customHeight="1">
      <c r="A52" s="3"/>
      <c r="B52" s="49" t="s">
        <v>19</v>
      </c>
      <c r="C52" s="49"/>
      <c r="D52" s="49"/>
      <c r="E52" s="49"/>
      <c r="F52" s="49"/>
      <c r="G52" s="49"/>
      <c r="H52" s="49"/>
      <c r="I52" s="49"/>
    </row>
    <row r="53" spans="1:10" ht="9.75" customHeight="1">
      <c r="A53" s="3"/>
      <c r="B53" s="21"/>
      <c r="C53" s="43"/>
      <c r="D53" s="44"/>
      <c r="E53" s="44"/>
      <c r="F53" s="3"/>
      <c r="G53" s="45"/>
      <c r="H53" s="46"/>
      <c r="I53" s="44"/>
    </row>
  </sheetData>
  <sheetProtection formatCells="0" selectLockedCells="1"/>
  <mergeCells count="36">
    <mergeCell ref="B9:C9"/>
    <mergeCell ref="B24:C24"/>
    <mergeCell ref="B26:C26"/>
    <mergeCell ref="B27:C27"/>
    <mergeCell ref="B28:C28"/>
    <mergeCell ref="C1:G1"/>
    <mergeCell ref="C2:G2"/>
    <mergeCell ref="A3:H3"/>
    <mergeCell ref="C4:G4"/>
    <mergeCell ref="C5:I5"/>
    <mergeCell ref="B32:C32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30:C30"/>
    <mergeCell ref="B40:C40"/>
    <mergeCell ref="B41:C41"/>
    <mergeCell ref="B49:C49"/>
    <mergeCell ref="B52:I52"/>
    <mergeCell ref="B33:C33"/>
    <mergeCell ref="B34:C34"/>
    <mergeCell ref="B35:C35"/>
    <mergeCell ref="B37:C37"/>
    <mergeCell ref="B38:C38"/>
    <mergeCell ref="B39:C39"/>
    <mergeCell ref="B42:C42"/>
    <mergeCell ref="B44:C44"/>
    <mergeCell ref="B45:C45"/>
    <mergeCell ref="B46:C46"/>
  </mergeCells>
  <printOptions horizontalCentered="1"/>
  <pageMargins left="0.79" right="1.4173228346456694" top="0.51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2018-04-20T20:05:14Z</dcterms:created>
  <dcterms:modified xsi:type="dcterms:W3CDTF">2018-05-15T15:50:05Z</dcterms:modified>
</cp:coreProperties>
</file>