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8515" windowHeight="11835"/>
  </bookViews>
  <sheets>
    <sheet name="NOTAS (2)" sheetId="1" r:id="rId1"/>
  </sheets>
  <externalReferences>
    <externalReference r:id="rId2"/>
    <externalReference r:id="rId3"/>
    <externalReference r:id="rId4"/>
    <externalReference r:id="rId5"/>
  </externalReferences>
  <calcPr calcId="125725"/>
</workbook>
</file>

<file path=xl/calcChain.xml><?xml version="1.0" encoding="utf-8"?>
<calcChain xmlns="http://schemas.openxmlformats.org/spreadsheetml/2006/main">
  <c r="D390" i="1"/>
  <c r="E389" s="1"/>
  <c r="D371"/>
  <c r="E370" s="1"/>
  <c r="E398" s="1"/>
  <c r="F398" s="1"/>
  <c r="E368"/>
  <c r="E326"/>
  <c r="G323"/>
  <c r="G322"/>
  <c r="G321"/>
  <c r="D283"/>
  <c r="D287" s="1"/>
  <c r="C283"/>
  <c r="D270"/>
  <c r="D273" s="1"/>
  <c r="C270"/>
  <c r="C273" s="1"/>
  <c r="D262"/>
  <c r="C262"/>
  <c r="E259"/>
  <c r="C251"/>
  <c r="C249"/>
  <c r="C246"/>
  <c r="C244"/>
  <c r="E231"/>
  <c r="D231"/>
  <c r="C231"/>
  <c r="E230"/>
  <c r="D230"/>
  <c r="C230"/>
  <c r="E229"/>
  <c r="C229"/>
  <c r="C219"/>
  <c r="C223" s="1"/>
  <c r="C212"/>
  <c r="C210"/>
  <c r="C208"/>
  <c r="C156"/>
  <c r="C144"/>
  <c r="C133"/>
  <c r="E125"/>
  <c r="D125"/>
  <c r="C125"/>
  <c r="D102"/>
  <c r="E102" s="1"/>
  <c r="E106" s="1"/>
  <c r="C102"/>
  <c r="D101"/>
  <c r="D106" s="1"/>
  <c r="C101"/>
  <c r="C106" s="1"/>
  <c r="C94"/>
  <c r="C86"/>
  <c r="C76"/>
  <c r="F66"/>
  <c r="E66"/>
  <c r="D66"/>
  <c r="C66"/>
  <c r="E56"/>
  <c r="D56"/>
  <c r="C56"/>
  <c r="F43"/>
  <c r="E43"/>
  <c r="D43"/>
  <c r="E101" l="1"/>
  <c r="C233"/>
  <c r="G324"/>
  <c r="E324" s="1"/>
  <c r="E339" s="1"/>
  <c r="F339" s="1"/>
  <c r="D337"/>
  <c r="E333" s="1"/>
  <c r="E283"/>
  <c r="E287" s="1"/>
  <c r="E270"/>
  <c r="C287"/>
</calcChain>
</file>

<file path=xl/comments1.xml><?xml version="1.0" encoding="utf-8"?>
<comments xmlns="http://schemas.openxmlformats.org/spreadsheetml/2006/main">
  <authors>
    <author>Usuario</author>
  </authors>
  <commentList>
    <comment ref="C101" authorId="0">
      <text>
        <r>
          <rPr>
            <b/>
            <sz val="9"/>
            <color indexed="81"/>
            <rFont val="Tahoma"/>
            <family val="2"/>
          </rPr>
          <t>Usuario:</t>
        </r>
        <r>
          <rPr>
            <sz val="9"/>
            <color indexed="81"/>
            <rFont val="Tahoma"/>
            <family val="2"/>
          </rPr>
          <t xml:space="preserve">
FINAL DE DICIEMBRE</t>
        </r>
      </text>
    </comment>
  </commentList>
</comments>
</file>

<file path=xl/sharedStrings.xml><?xml version="1.0" encoding="utf-8"?>
<sst xmlns="http://schemas.openxmlformats.org/spreadsheetml/2006/main" count="314" uniqueCount="231">
  <si>
    <t xml:space="preserve">NOTAS A LOS ESTADOS FINANCIEROS </t>
  </si>
  <si>
    <t>Al 30 de Junio del 2018</t>
  </si>
  <si>
    <t>Ente Público:</t>
  </si>
  <si>
    <t>FIDEICOMISO ALIANZA PARA EL CAMPO DE GUANAJUATO "ALCAMPO"</t>
  </si>
  <si>
    <t>NOTAS DE DESGLOSE</t>
  </si>
  <si>
    <t>I) NOTAS AL ESTADO DE SITUACIÓN FINANCIERA</t>
  </si>
  <si>
    <t>ACTIVO</t>
  </si>
  <si>
    <t>* EFECTIVO Y EQUVALENTES</t>
  </si>
  <si>
    <t>ESF-01 FONDOS C/INVERSIONES FINANCIERAS</t>
  </si>
  <si>
    <t>MONTO TOTAL</t>
  </si>
  <si>
    <t>MERCADO DE DINERO</t>
  </si>
  <si>
    <t>A LA VISTA</t>
  </si>
  <si>
    <t>TIPO</t>
  </si>
  <si>
    <t>Inversiones a 3 meses</t>
  </si>
  <si>
    <t>1858778</t>
  </si>
  <si>
    <t>IMPUESTOS</t>
  </si>
  <si>
    <t>PAPEL BANCARIO</t>
  </si>
  <si>
    <t>20930 947</t>
  </si>
  <si>
    <t>PRODUCTOS FINANCIEROS ESTATAL 2018</t>
  </si>
  <si>
    <t>20931 143</t>
  </si>
  <si>
    <t>PRODUCTOS FINANCIEROS FEDERAL 2018</t>
  </si>
  <si>
    <t>20930 244</t>
  </si>
  <si>
    <t>PATRIMONIO ESTATAL 2018</t>
  </si>
  <si>
    <t>20930 699</t>
  </si>
  <si>
    <t>PATRIMONIO FEDERAL 2018</t>
  </si>
  <si>
    <t>20965 356</t>
  </si>
  <si>
    <t>PRODUCTOS FINANCIEROS REMANENTE ESTATAL 2018</t>
  </si>
  <si>
    <t>20966 685</t>
  </si>
  <si>
    <t>REMANENTE ESTATAL 2018</t>
  </si>
  <si>
    <t>21327 143</t>
  </si>
  <si>
    <t>EXTENSIONISMO, DESARROLLO DE CAPACIDADES Y ASOCIATIVIDAD PRODUCTIVA ESTATAL</t>
  </si>
  <si>
    <t>21327 465</t>
  </si>
  <si>
    <t>EXTENSIONISMO, DESARROLLO DE CAPACIDADES Y ASOCIATIVIDAD PRODUCTIVA FEDERAL</t>
  </si>
  <si>
    <t>21327 580</t>
  </si>
  <si>
    <t>FONDO ESTATAL DE EVALUACION 2017</t>
  </si>
  <si>
    <t>21329 032</t>
  </si>
  <si>
    <t xml:space="preserve">INFRAESTRUCTURA PRODUCTIVA PARA EL APROVECHAMIENTO SUSTENTABLE  DE SUELO Y AGUA ESTATAL </t>
  </si>
  <si>
    <t>21329 214</t>
  </si>
  <si>
    <t>INFRAESTRUCTURA PRODUCTIVA PARA EL APROVECHAMIENTO SUSTENTABLE  DE SUELO Y AGUA FEDERAL</t>
  </si>
  <si>
    <t>21329 883</t>
  </si>
  <si>
    <t>PROYECTO DE SEGURIDAD ALIMENTARIA PARA ZONAS RURALES ESTATAL</t>
  </si>
  <si>
    <t>21330 063</t>
  </si>
  <si>
    <t>PROYECTO ESTRATEGICO DE SEGURIDAD ALIMENTARIA (PESA) FEDERAL</t>
  </si>
  <si>
    <t>21330 253</t>
  </si>
  <si>
    <t>INFORMACION ESTADISTICA Y ESTUDIOS (SNIDRUS) FEDERAL</t>
  </si>
  <si>
    <t>21330 675</t>
  </si>
  <si>
    <t xml:space="preserve">INFORMACION ESTADISTICA Y ESTUDIOS (SNIDRUS) ESTATAL </t>
  </si>
  <si>
    <t>21331 210</t>
  </si>
  <si>
    <t>SANIDADES ESTATAL</t>
  </si>
  <si>
    <t>21331 400</t>
  </si>
  <si>
    <t xml:space="preserve">SANIDADES FEDERAL </t>
  </si>
  <si>
    <t>21331 673</t>
  </si>
  <si>
    <t>PRODUCTOS FINANCIEROS EXTENSIONISMO ESTATAL</t>
  </si>
  <si>
    <t>21331 848</t>
  </si>
  <si>
    <t>PRODUCTOS FINANCIEROS EXTENSIONISMO FEDERAL</t>
  </si>
  <si>
    <t>21331 988</t>
  </si>
  <si>
    <t xml:space="preserve">PRODUCTOS FINANCIEROS INFRAESTRUCTURA PRODUCTIVA ESTATAL </t>
  </si>
  <si>
    <t>21332 606</t>
  </si>
  <si>
    <t>PRODUCTOS FINANCIEROS INFRAESTRUCTURA PRODUCTIVA FEDERAL</t>
  </si>
  <si>
    <t>21332 697</t>
  </si>
  <si>
    <t>PRODUCTOS FINANCIEROS PROYECTO DE SEGURIDAD ALIMENTARIA ESTATAL</t>
  </si>
  <si>
    <t>21332 770</t>
  </si>
  <si>
    <t>PRODUCTOS FINANCIEROS PROYECTO DE SEGURIDAD ALIMENTARIA FEDERAL</t>
  </si>
  <si>
    <t>21332 952</t>
  </si>
  <si>
    <t>PRODUCTOS FINANCIEROS  (SNIDRUS) FEDERAL</t>
  </si>
  <si>
    <t>21333 026</t>
  </si>
  <si>
    <t xml:space="preserve">PRODUCTOS FINANCIEROS  (SNIDRUS) ESTATAL </t>
  </si>
  <si>
    <t>21333 232</t>
  </si>
  <si>
    <t>PRODUCTOS FINANCIEROS SANIDADES FEDERAL</t>
  </si>
  <si>
    <t>21333 331</t>
  </si>
  <si>
    <t>PRODUCTOS FINANCIEROS SANIDADES ESTATAL</t>
  </si>
  <si>
    <t>* DERECHOS A RECIBIR EFECTIVO Y EQUIVALENTES Y BIENES O SERVICIOS A RECIBIR</t>
  </si>
  <si>
    <t>ESF-02 INGRESOS P/RECUPERAR</t>
  </si>
  <si>
    <t>MONTO</t>
  </si>
  <si>
    <t>2018</t>
  </si>
  <si>
    <t>2017</t>
  </si>
  <si>
    <t>1122xxxxxx Cuentas por Cobrar a CP</t>
  </si>
  <si>
    <t>1124xxxxxx Ingresos por Recuperar CP</t>
  </si>
  <si>
    <t>ESF-03 DEUDORES P/RECUPERAR</t>
  </si>
  <si>
    <t>90 DIAS</t>
  </si>
  <si>
    <t>180 DIAS</t>
  </si>
  <si>
    <t>365 DIAS</t>
  </si>
  <si>
    <t>1123xxxxxx Dedudores Pendientes por Recuperar</t>
  </si>
  <si>
    <t xml:space="preserve">1125xxxxxx Deudores por Anticipos </t>
  </si>
  <si>
    <t>* BIENES DISPONIBLES PARA SU TRANSFORMACIÓN O CONSUMO.</t>
  </si>
  <si>
    <t>ESF-05 INVENTARIO Y ALMACENES</t>
  </si>
  <si>
    <t>METODO</t>
  </si>
  <si>
    <t xml:space="preserve">1140xxxxxx  </t>
  </si>
  <si>
    <t>1150xxxxxx</t>
  </si>
  <si>
    <t xml:space="preserve">* INVERSIONES FINANCIERAS. </t>
  </si>
  <si>
    <t>ESF-06 FIDEICOMISOS, MANDATOS Y CONTRATOS ANALOGOS</t>
  </si>
  <si>
    <t>CARACTERISTICAS</t>
  </si>
  <si>
    <t>NOMBRE DE FIDEICOMIS0O</t>
  </si>
  <si>
    <t>OBJETO</t>
  </si>
  <si>
    <t>1213xxxxxx</t>
  </si>
  <si>
    <t>ESF-07 PARTICIPACIONES Y APORT.  CAPITAL</t>
  </si>
  <si>
    <t>EMPRESA/OPDES</t>
  </si>
  <si>
    <t>1214xxxxxx</t>
  </si>
  <si>
    <t>* BIENES MUEBLES, INMUEBLES E INTAGIBLES</t>
  </si>
  <si>
    <t>ESF-08 BIENES MUEBLES E INMUEBLES</t>
  </si>
  <si>
    <t>SALDO INICIAL</t>
  </si>
  <si>
    <t>SALDO FINAL</t>
  </si>
  <si>
    <t>FLUJO</t>
  </si>
  <si>
    <t>CRITERIO</t>
  </si>
  <si>
    <t>124</t>
  </si>
  <si>
    <t>Los porcentajes que se consideran para la depreciación de activo Fijo, es de acuerdo al Artículo 34 de la ley de ISR.</t>
  </si>
  <si>
    <t>Equipo de Transporte 25%</t>
  </si>
  <si>
    <t>Maquinaria Otros Equipos y Herramientas 30%</t>
  </si>
  <si>
    <t xml:space="preserve">Mobiliario y Equipo de Administración 10% </t>
  </si>
  <si>
    <t>ESF-09 INTANGIBLES Y DIFERIDOS</t>
  </si>
  <si>
    <t xml:space="preserve">1250xxxxxx </t>
  </si>
  <si>
    <t>1270xxxxxx</t>
  </si>
  <si>
    <t>1260xxxxxx</t>
  </si>
  <si>
    <t>ESF-10   ESTIMACIONES Y DETERIOROS</t>
  </si>
  <si>
    <t>1280xxxxxx</t>
  </si>
  <si>
    <t>ESF-11 OTROS ACTIVOS</t>
  </si>
  <si>
    <t>CARACTERÍSTICAS</t>
  </si>
  <si>
    <t>PASIVO</t>
  </si>
  <si>
    <t>ESF-12 CUENTAS Y DOC. POR PAGAR</t>
  </si>
  <si>
    <t>2117</t>
  </si>
  <si>
    <t xml:space="preserve">PECUARIO </t>
  </si>
  <si>
    <t>GASTOS DE EVALUACION</t>
  </si>
  <si>
    <t>GASTOS DE OPERACIÓN</t>
  </si>
  <si>
    <t>INFORMACION ESTADISTICA Y ESTUDIOS (SNIDRUS)</t>
  </si>
  <si>
    <t>AGRICOLA</t>
  </si>
  <si>
    <t>ESF-13 OTROS PASIVOS DIFERIDOS A CORTO PLAZO</t>
  </si>
  <si>
    <t>NATURALEZA</t>
  </si>
  <si>
    <t>2159xxxxx</t>
  </si>
  <si>
    <t>ESF-13 FONDOS Y BIENES DE TERCEROS EN GARANTÍA Y/O ADMINISTRACIÓN A CORTO PLAZO</t>
  </si>
  <si>
    <t>2160xxxxx</t>
  </si>
  <si>
    <t>ESF-13 PASIVO DIFERIDO A LARGO PLAZO</t>
  </si>
  <si>
    <t>2240xxxxx</t>
  </si>
  <si>
    <t>ESF-14 OTROS PASIVOS CIRCULANTES</t>
  </si>
  <si>
    <t>2199xxxxxx</t>
  </si>
  <si>
    <t>II) NOTAS AL ESTADO DE ACTIVIDADES</t>
  </si>
  <si>
    <t>INGRESOS DE GESTIÓN</t>
  </si>
  <si>
    <t>ERA-01 INGRESOS</t>
  </si>
  <si>
    <t>NOTA</t>
  </si>
  <si>
    <t>4169</t>
  </si>
  <si>
    <t>Aportacion estatal</t>
  </si>
  <si>
    <t>Aportacion federal</t>
  </si>
  <si>
    <t>ERA-02 OTROS INGRESOS Y BENEFICIOS</t>
  </si>
  <si>
    <t>4319</t>
  </si>
  <si>
    <t>productos tipo corriente</t>
  </si>
  <si>
    <t>GASTOS Y OTRAS PÉRDIDAS</t>
  </si>
  <si>
    <t>ERA-03 GASTOS</t>
  </si>
  <si>
    <t>%GASTO</t>
  </si>
  <si>
    <t>EXPLICACION</t>
  </si>
  <si>
    <t>5110</t>
  </si>
  <si>
    <t>Servicios Personales</t>
  </si>
  <si>
    <t>5120</t>
  </si>
  <si>
    <t>5130</t>
  </si>
  <si>
    <t xml:space="preserve">ERA-04 TRASNFERENCIAS Y ASIGNACIONES, SUBSIDIOS Y OTRAS AYUDAS </t>
  </si>
  <si>
    <t>523</t>
  </si>
  <si>
    <t>ERA-05 OTROS GASTOS Y PERDIDAS EXTRAORDINARIAS</t>
  </si>
  <si>
    <t>551</t>
  </si>
  <si>
    <t>III) NOTAS AL ESTADO DE VARIACIÓN A LA HACIEDA PÚBLICA</t>
  </si>
  <si>
    <t>VHP-01 PATRIMONIO CONTRIBUIDO</t>
  </si>
  <si>
    <t>MODIFICACION</t>
  </si>
  <si>
    <t>311</t>
  </si>
  <si>
    <t>VHP-02 PATRIMONIO GENERADO</t>
  </si>
  <si>
    <t>3210</t>
  </si>
  <si>
    <t>IV) NOTAS AL ESTADO DE FLUJO DE EFECTIVO</t>
  </si>
  <si>
    <t>EFE-01 FLUJO DE EFECTIVO</t>
  </si>
  <si>
    <t>111</t>
  </si>
  <si>
    <t>EFE-02 ADQ. BIENES MUEBLES E INMUEBLES</t>
  </si>
  <si>
    <t>% SUB</t>
  </si>
  <si>
    <t>1210xxxxxx</t>
  </si>
  <si>
    <t>1230xxxxxx</t>
  </si>
  <si>
    <t>1240xxxxxx</t>
  </si>
  <si>
    <t>1250xxxxxx</t>
  </si>
  <si>
    <t xml:space="preserve">IV) CONCILIACIÓN DE LOS INGRESOS PRESUPUESTARIOS Y CONTABLES, ASI COMO ENTRE LOS EGRESOS </t>
  </si>
  <si>
    <t>PRESUPUESTARIOS Y LOS GASTOS</t>
  </si>
  <si>
    <t>Conciliación entre los Ingresos Presupuestarios y Contables</t>
  </si>
  <si>
    <t>Aprovechamientos</t>
  </si>
  <si>
    <t>Correspondiente al 30 de Junio del 2018</t>
  </si>
  <si>
    <t>aportacion federal</t>
  </si>
  <si>
    <t>(Cifras en pesos)</t>
  </si>
  <si>
    <t>aportacion estatal</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</si>
  <si>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</si>
  <si>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</si>
  <si>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</si>
  <si>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</si>
  <si>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</si>
  <si>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</si>
  <si>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</si>
  <si>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</si>
  <si>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</si>
  <si>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</si>
  <si>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</si>
  <si>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</si>
  <si>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</si>
  <si>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 xml:space="preserve"> </t>
  </si>
  <si>
    <t>Correspondiente  al 30 de Junio de 2018</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</si>
  <si>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</si>
  <si>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</si>
  <si>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</si>
  <si>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</si>
  <si>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</si>
  <si>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</si>
  <si>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</si>
  <si>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</si>
  <si>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</si>
  <si>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</si>
  <si>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</si>
  <si>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</si>
  <si>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</si>
  <si>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</si>
  <si>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</si>
  <si>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</si>
  <si>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</si>
  <si>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</si>
  <si>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</si>
  <si>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</si>
  <si>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</si>
  <si>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</si>
  <si>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$XXX</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</si>
  <si>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</si>
  <si>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</si>
  <si>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</si>
  <si>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</si>
  <si>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</si>
  <si>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</si>
  <si>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</si>
  <si>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</si>
  <si>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7000xxxxxx</t>
  </si>
  <si>
    <t>Bajo protesta de decir verdad declaramos que los Estados Financieros y sus Notas son razonablemente correctos y responsabilidad del emisor</t>
  </si>
  <si>
    <t>Javier Bernardo Usabiaga Arroyo</t>
  </si>
  <si>
    <t>Miguel Espino Salgado</t>
  </si>
  <si>
    <t>Secretario de Desarrollo Agroalimentario y Rural</t>
  </si>
  <si>
    <t>Control y Seguimiento de Fideicomisos</t>
  </si>
</sst>
</file>

<file path=xl/styles.xml><?xml version="1.0" encoding="utf-8"?>
<styleSheet xmlns="http://schemas.openxmlformats.org/spreadsheetml/2006/main">
  <numFmts count="8">
    <numFmt numFmtId="44" formatCode="_-&quot;$&quot;* #,##0.00_-;\-&quot;$&quot;* #,##0.00_-;_-&quot;$&quot;* &quot;-&quot;??_-;_-@_-"/>
    <numFmt numFmtId="43" formatCode="_-* #,##0.00_-;\-* #,##0.00_-;_-* &quot;-&quot;??_-;_-@_-"/>
    <numFmt numFmtId="164" formatCode="#,##0.00;\-#,##0.00;&quot; &quot;"/>
    <numFmt numFmtId="165" formatCode="#,##0.00_ ;\-#,##0.00\ "/>
    <numFmt numFmtId="166" formatCode="#,##0;\-#,##0;&quot; &quot;"/>
    <numFmt numFmtId="167" formatCode="General_)"/>
    <numFmt numFmtId="168" formatCode="_-[$€-2]* #,##0.00_-;\-[$€-2]* #,##0.00_-;_-[$€-2]* &quot;-&quot;??_-"/>
    <numFmt numFmtId="169" formatCode="_-* #,##0.00\ _€_-;\-* #,##0.00\ _€_-;_-* &quot;-&quot;??\ _€_-;_-@_-"/>
  </numFmts>
  <fonts count="42">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8"/>
      <name val="Calibri"/>
      <family val="2"/>
      <scheme val="minor"/>
    </font>
    <font>
      <sz val="8"/>
      <color theme="1"/>
      <name val="Calibri"/>
      <family val="2"/>
      <scheme val="minor"/>
    </font>
    <font>
      <b/>
      <sz val="16"/>
      <name val="Calibri"/>
      <family val="2"/>
      <scheme val="minor"/>
    </font>
    <font>
      <b/>
      <sz val="14"/>
      <name val="Calibri"/>
      <family val="2"/>
      <scheme val="minor"/>
    </font>
    <font>
      <b/>
      <sz val="12"/>
      <name val="Calibri"/>
      <family val="2"/>
      <scheme val="minor"/>
    </font>
    <font>
      <sz val="12"/>
      <name val="Calibri"/>
      <family val="2"/>
      <scheme val="minor"/>
    </font>
    <font>
      <sz val="12"/>
      <color theme="1"/>
      <name val="Calibri"/>
      <family val="2"/>
      <scheme val="minor"/>
    </font>
    <font>
      <b/>
      <sz val="10"/>
      <color rgb="FF002060"/>
      <name val="Calibri"/>
      <family val="2"/>
      <scheme val="minor"/>
    </font>
    <font>
      <b/>
      <sz val="9"/>
      <color rgb="FF0070C0"/>
      <name val="Calibri"/>
      <family val="2"/>
      <scheme val="minor"/>
    </font>
    <font>
      <b/>
      <sz val="9"/>
      <name val="Calibri"/>
      <family val="2"/>
      <scheme val="minor"/>
    </font>
    <font>
      <sz val="9"/>
      <color theme="1"/>
      <name val="Calibri"/>
      <family val="2"/>
      <scheme val="minor"/>
    </font>
    <font>
      <sz val="9"/>
      <name val="Calibri"/>
      <family val="2"/>
      <scheme val="minor"/>
    </font>
    <font>
      <b/>
      <sz val="9"/>
      <color theme="1"/>
      <name val="Calibri"/>
      <family val="2"/>
      <scheme val="minor"/>
    </font>
    <font>
      <b/>
      <u/>
      <sz val="9"/>
      <color theme="1"/>
      <name val="Calibri"/>
      <family val="2"/>
      <scheme val="minor"/>
    </font>
    <font>
      <b/>
      <sz val="8"/>
      <color theme="1"/>
      <name val="Calibri"/>
      <family val="2"/>
      <scheme val="minor"/>
    </font>
    <font>
      <sz val="8"/>
      <name val="Calibri"/>
      <family val="2"/>
      <scheme val="minor"/>
    </font>
    <font>
      <b/>
      <sz val="8"/>
      <color rgb="FFFF0000"/>
      <name val="Calibri"/>
      <family val="2"/>
      <scheme val="minor"/>
    </font>
    <font>
      <u/>
      <sz val="8"/>
      <color theme="1"/>
      <name val="Calibri"/>
      <family val="2"/>
      <scheme val="minor"/>
    </font>
    <font>
      <sz val="10"/>
      <name val="Arial"/>
      <family val="2"/>
    </font>
    <font>
      <sz val="11"/>
      <color indexed="8"/>
      <name val="Calibri"/>
      <family val="2"/>
    </font>
    <font>
      <b/>
      <sz val="11"/>
      <name val="Calibri"/>
      <family val="2"/>
      <scheme val="minor"/>
    </font>
    <font>
      <b/>
      <sz val="10"/>
      <name val="Calibri"/>
      <family val="2"/>
      <scheme val="minor"/>
    </font>
    <font>
      <b/>
      <sz val="10"/>
      <color theme="1"/>
      <name val="Calibri"/>
      <family val="2"/>
      <scheme val="minor"/>
    </font>
    <font>
      <i/>
      <sz val="9"/>
      <color theme="1"/>
      <name val="Calibri"/>
      <family val="2"/>
      <scheme val="minor"/>
    </font>
    <font>
      <b/>
      <sz val="8"/>
      <color theme="3" tint="-0.499984740745262"/>
      <name val="Calibri"/>
      <family val="2"/>
      <scheme val="minor"/>
    </font>
    <font>
      <sz val="8"/>
      <color rgb="FFFF0000"/>
      <name val="Calibri"/>
      <family val="2"/>
      <scheme val="minor"/>
    </font>
    <font>
      <b/>
      <sz val="9"/>
      <color rgb="FF000000"/>
      <name val="Calibri"/>
      <family val="2"/>
      <scheme val="minor"/>
    </font>
    <font>
      <sz val="9"/>
      <color rgb="FF000000"/>
      <name val="Calibri"/>
      <family val="2"/>
      <scheme val="minor"/>
    </font>
    <font>
      <sz val="12"/>
      <color rgb="FF222222"/>
      <name val="Calibri"/>
      <family val="2"/>
      <scheme val="minor"/>
    </font>
    <font>
      <sz val="20"/>
      <color theme="1"/>
      <name val="Calibri"/>
      <family val="2"/>
      <scheme val="minor"/>
    </font>
    <font>
      <sz val="10"/>
      <color theme="1"/>
      <name val="Calibri"/>
      <family val="2"/>
      <scheme val="minor"/>
    </font>
    <font>
      <b/>
      <sz val="9"/>
      <color indexed="81"/>
      <name val="Tahoma"/>
      <family val="2"/>
    </font>
    <font>
      <sz val="9"/>
      <color indexed="81"/>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11"/>
      <color theme="1"/>
      <name val="Garamond"/>
      <family val="2"/>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s>
  <cellStyleXfs count="244">
    <xf numFmtId="0" fontId="0" fillId="0" borderId="0"/>
    <xf numFmtId="43" fontId="1" fillId="0" borderId="0" applyFont="0" applyFill="0" applyBorder="0" applyAlignment="0" applyProtection="0"/>
    <xf numFmtId="0" fontId="22" fillId="0" borderId="0"/>
    <xf numFmtId="43" fontId="23" fillId="0" borderId="0" applyFont="0" applyFill="0" applyBorder="0" applyAlignment="0" applyProtection="0"/>
    <xf numFmtId="167" fontId="2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68" fontId="22" fillId="0" borderId="0" applyFont="0" applyFill="0" applyBorder="0" applyAlignment="0" applyProtection="0"/>
    <xf numFmtId="0" fontId="37" fillId="0" borderId="0" applyNumberFormat="0" applyFill="0" applyBorder="0" applyAlignment="0" applyProtection="0"/>
    <xf numFmtId="2" fontId="37"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Protection="0">
      <alignment horizontal="center"/>
    </xf>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69"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0"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1" fillId="0" borderId="0"/>
    <xf numFmtId="0" fontId="22" fillId="0" borderId="0"/>
    <xf numFmtId="0" fontId="22" fillId="0" borderId="0"/>
    <xf numFmtId="0" fontId="4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2" borderId="1" applyNumberFormat="0" applyFont="0" applyAlignment="0" applyProtection="0"/>
    <xf numFmtId="9" fontId="1" fillId="0" borderId="0" applyFont="0" applyFill="0" applyBorder="0" applyAlignment="0" applyProtection="0"/>
    <xf numFmtId="9" fontId="40" fillId="0" borderId="0" applyFont="0" applyFill="0" applyBorder="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cellStyleXfs>
  <cellXfs count="205">
    <xf numFmtId="0" fontId="0" fillId="0" borderId="0" xfId="0"/>
    <xf numFmtId="0" fontId="4" fillId="11" borderId="0" xfId="0" applyFont="1" applyFill="1" applyBorder="1" applyAlignment="1">
      <alignment horizontal="center" vertical="center"/>
    </xf>
    <xf numFmtId="0" fontId="5" fillId="12" borderId="0" xfId="0" applyFont="1" applyFill="1"/>
    <xf numFmtId="0" fontId="6" fillId="11" borderId="0" xfId="0" applyFont="1" applyFill="1" applyBorder="1" applyAlignment="1">
      <alignment horizontal="center" vertical="center"/>
    </xf>
    <xf numFmtId="0" fontId="7" fillId="11" borderId="0" xfId="0" applyFont="1" applyFill="1" applyBorder="1" applyAlignment="1">
      <alignment horizontal="center" vertical="center"/>
    </xf>
    <xf numFmtId="0" fontId="8" fillId="12" borderId="0" xfId="0" applyFont="1" applyFill="1" applyBorder="1" applyAlignment="1">
      <alignment horizontal="right"/>
    </xf>
    <xf numFmtId="0" fontId="8" fillId="12" borderId="0" xfId="0" applyNumberFormat="1" applyFont="1" applyFill="1" applyBorder="1" applyAlignment="1" applyProtection="1">
      <protection locked="0"/>
    </xf>
    <xf numFmtId="0" fontId="9" fillId="12" borderId="0" xfId="0" applyFont="1" applyFill="1" applyBorder="1"/>
    <xf numFmtId="43" fontId="10" fillId="12" borderId="0" xfId="1" applyFont="1" applyFill="1"/>
    <xf numFmtId="0" fontId="5" fillId="12" borderId="0" xfId="0" applyFont="1" applyFill="1" applyAlignment="1">
      <alignment horizontal="center"/>
    </xf>
    <xf numFmtId="0" fontId="11" fillId="0" borderId="0" xfId="0" applyFont="1" applyBorder="1" applyAlignment="1">
      <alignment horizontal="center"/>
    </xf>
    <xf numFmtId="0" fontId="12" fillId="12" borderId="0" xfId="0" applyFont="1" applyFill="1" applyBorder="1" applyAlignment="1">
      <alignment horizontal="right"/>
    </xf>
    <xf numFmtId="0" fontId="13" fillId="12" borderId="0" xfId="0" applyFont="1" applyFill="1" applyBorder="1" applyAlignment="1"/>
    <xf numFmtId="0" fontId="13" fillId="12" borderId="0" xfId="0" applyNumberFormat="1" applyFont="1" applyFill="1" applyBorder="1" applyAlignment="1" applyProtection="1">
      <protection locked="0"/>
    </xf>
    <xf numFmtId="0" fontId="14" fillId="12" borderId="0" xfId="0" applyFont="1" applyFill="1" applyBorder="1"/>
    <xf numFmtId="0" fontId="15" fillId="12" borderId="0" xfId="0" applyFont="1" applyFill="1" applyBorder="1"/>
    <xf numFmtId="43" fontId="5" fillId="12" borderId="0" xfId="1" applyFont="1" applyFill="1"/>
    <xf numFmtId="0" fontId="11" fillId="12" borderId="0" xfId="0" applyFont="1" applyFill="1" applyAlignment="1">
      <alignment horizontal="left"/>
    </xf>
    <xf numFmtId="0" fontId="16" fillId="12" borderId="0" xfId="0" applyFont="1" applyFill="1" applyAlignment="1">
      <alignment horizontal="justify"/>
    </xf>
    <xf numFmtId="0" fontId="13" fillId="12" borderId="0" xfId="0" applyFont="1" applyFill="1" applyBorder="1" applyAlignment="1">
      <alignment horizontal="left" vertical="center"/>
    </xf>
    <xf numFmtId="0" fontId="4" fillId="12" borderId="0" xfId="0" applyFont="1" applyFill="1" applyBorder="1" applyAlignment="1">
      <alignment horizontal="left" vertical="center"/>
    </xf>
    <xf numFmtId="0" fontId="11" fillId="12" borderId="0" xfId="0" applyFont="1" applyFill="1" applyBorder="1" applyAlignment="1">
      <alignment horizontal="left"/>
    </xf>
    <xf numFmtId="0" fontId="0" fillId="12" borderId="0" xfId="0" applyFont="1" applyFill="1"/>
    <xf numFmtId="0" fontId="17" fillId="12" borderId="0" xfId="0" applyFont="1" applyFill="1" applyBorder="1"/>
    <xf numFmtId="0" fontId="5" fillId="12" borderId="0" xfId="0" applyFont="1" applyFill="1" applyBorder="1"/>
    <xf numFmtId="0" fontId="18" fillId="12" borderId="0" xfId="0" applyFont="1" applyFill="1" applyBorder="1"/>
    <xf numFmtId="49" fontId="4" fillId="11" borderId="2" xfId="0" applyNumberFormat="1" applyFont="1" applyFill="1" applyBorder="1" applyAlignment="1">
      <alignment horizontal="left" vertical="center"/>
    </xf>
    <xf numFmtId="49" fontId="4" fillId="11" borderId="2" xfId="0" applyNumberFormat="1" applyFont="1" applyFill="1" applyBorder="1" applyAlignment="1">
      <alignment horizontal="center" vertical="center"/>
    </xf>
    <xf numFmtId="49" fontId="4" fillId="12" borderId="3" xfId="0" applyNumberFormat="1" applyFont="1" applyFill="1" applyBorder="1" applyAlignment="1">
      <alignment horizontal="left"/>
    </xf>
    <xf numFmtId="43" fontId="5" fillId="12" borderId="3" xfId="1" applyFont="1" applyFill="1" applyBorder="1"/>
    <xf numFmtId="164" fontId="5" fillId="12" borderId="4" xfId="0" applyNumberFormat="1" applyFont="1" applyFill="1" applyBorder="1"/>
    <xf numFmtId="49" fontId="19" fillId="12" borderId="4" xfId="0" applyNumberFormat="1" applyFont="1" applyFill="1" applyBorder="1" applyAlignment="1">
      <alignment horizontal="left"/>
    </xf>
    <xf numFmtId="43" fontId="5" fillId="12" borderId="4" xfId="1" applyFont="1" applyFill="1" applyBorder="1"/>
    <xf numFmtId="43" fontId="5" fillId="12" borderId="0" xfId="0" applyNumberFormat="1" applyFont="1" applyFill="1"/>
    <xf numFmtId="49" fontId="19" fillId="0" borderId="4" xfId="0" applyNumberFormat="1" applyFont="1" applyFill="1" applyBorder="1" applyAlignment="1">
      <alignment horizontal="left"/>
    </xf>
    <xf numFmtId="43" fontId="5" fillId="0" borderId="4" xfId="1" applyFont="1" applyFill="1" applyBorder="1"/>
    <xf numFmtId="164" fontId="5" fillId="0" borderId="4" xfId="0" applyNumberFormat="1" applyFont="1" applyFill="1" applyBorder="1"/>
    <xf numFmtId="43" fontId="5" fillId="0" borderId="0" xfId="1" applyFont="1" applyFill="1"/>
    <xf numFmtId="43" fontId="5" fillId="0" borderId="0" xfId="0" applyNumberFormat="1" applyFont="1" applyFill="1"/>
    <xf numFmtId="0" fontId="5" fillId="0" borderId="0" xfId="0" applyFont="1" applyFill="1"/>
    <xf numFmtId="49" fontId="19" fillId="12" borderId="5" xfId="0" applyNumberFormat="1" applyFont="1" applyFill="1" applyBorder="1" applyAlignment="1">
      <alignment horizontal="left"/>
    </xf>
    <xf numFmtId="0" fontId="18" fillId="11" borderId="6" xfId="0" applyFont="1" applyFill="1" applyBorder="1"/>
    <xf numFmtId="0" fontId="18" fillId="11" borderId="2" xfId="0" applyFont="1" applyFill="1" applyBorder="1"/>
    <xf numFmtId="43" fontId="4" fillId="11" borderId="2" xfId="1" applyFont="1" applyFill="1" applyBorder="1" applyAlignment="1">
      <alignment horizontal="center" vertical="center"/>
    </xf>
    <xf numFmtId="43" fontId="20" fillId="0" borderId="0" xfId="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1" fillId="12" borderId="0" xfId="0" applyFont="1" applyFill="1" applyBorder="1"/>
    <xf numFmtId="49" fontId="4" fillId="12" borderId="4" xfId="0" applyNumberFormat="1" applyFont="1" applyFill="1" applyBorder="1" applyAlignment="1">
      <alignment horizontal="left"/>
    </xf>
    <xf numFmtId="164" fontId="5" fillId="12" borderId="3" xfId="0" applyNumberFormat="1" applyFont="1" applyFill="1" applyBorder="1"/>
    <xf numFmtId="49" fontId="4" fillId="12" borderId="7" xfId="0" applyNumberFormat="1" applyFont="1" applyFill="1" applyBorder="1" applyAlignment="1">
      <alignment horizontal="left"/>
    </xf>
    <xf numFmtId="164" fontId="5" fillId="12" borderId="7" xfId="0" applyNumberFormat="1" applyFont="1" applyFill="1" applyBorder="1"/>
    <xf numFmtId="49" fontId="4" fillId="12" borderId="0" xfId="0" applyNumberFormat="1" applyFont="1" applyFill="1" applyBorder="1" applyAlignment="1">
      <alignment horizontal="center" vertical="center"/>
    </xf>
    <xf numFmtId="0" fontId="18" fillId="12" borderId="0" xfId="0" applyFont="1" applyFill="1"/>
    <xf numFmtId="49" fontId="4" fillId="12" borderId="0" xfId="0" applyNumberFormat="1" applyFont="1" applyFill="1" applyBorder="1" applyAlignment="1">
      <alignment horizontal="left"/>
    </xf>
    <xf numFmtId="164" fontId="5" fillId="12" borderId="0" xfId="0" applyNumberFormat="1" applyFont="1" applyFill="1" applyBorder="1"/>
    <xf numFmtId="49" fontId="4" fillId="11" borderId="8" xfId="0" applyNumberFormat="1" applyFont="1" applyFill="1" applyBorder="1" applyAlignment="1">
      <alignment horizontal="left" vertical="center"/>
    </xf>
    <xf numFmtId="49" fontId="4" fillId="11" borderId="2" xfId="0" applyNumberFormat="1" applyFont="1" applyFill="1" applyBorder="1" applyAlignment="1">
      <alignment horizontal="center" vertical="center" wrapText="1"/>
    </xf>
    <xf numFmtId="49" fontId="4" fillId="12" borderId="5" xfId="0" applyNumberFormat="1" applyFont="1" applyFill="1" applyBorder="1" applyAlignment="1">
      <alignment horizontal="left"/>
    </xf>
    <xf numFmtId="49" fontId="4" fillId="12" borderId="6" xfId="0" applyNumberFormat="1" applyFont="1" applyFill="1" applyBorder="1" applyAlignment="1">
      <alignment horizontal="left"/>
    </xf>
    <xf numFmtId="43" fontId="5" fillId="12" borderId="7" xfId="1" applyFont="1" applyFill="1" applyBorder="1"/>
    <xf numFmtId="164" fontId="4" fillId="11" borderId="8" xfId="0" applyNumberFormat="1" applyFont="1" applyFill="1" applyBorder="1"/>
    <xf numFmtId="164" fontId="4" fillId="11" borderId="9" xfId="0" applyNumberFormat="1" applyFont="1" applyFill="1" applyBorder="1"/>
    <xf numFmtId="164" fontId="4" fillId="11" borderId="10" xfId="0" applyNumberFormat="1" applyFont="1" applyFill="1" applyBorder="1"/>
    <xf numFmtId="43" fontId="5" fillId="12" borderId="5" xfId="1" applyFont="1" applyFill="1" applyBorder="1"/>
    <xf numFmtId="164" fontId="4" fillId="12" borderId="0" xfId="0" applyNumberFormat="1" applyFont="1" applyFill="1" applyBorder="1"/>
    <xf numFmtId="43" fontId="4" fillId="12" borderId="0" xfId="1" applyFont="1" applyFill="1" applyBorder="1"/>
    <xf numFmtId="164" fontId="5" fillId="12" borderId="5" xfId="0" applyNumberFormat="1" applyFont="1" applyFill="1" applyBorder="1"/>
    <xf numFmtId="49" fontId="4" fillId="12" borderId="2" xfId="0" applyNumberFormat="1" applyFont="1" applyFill="1" applyBorder="1" applyAlignment="1">
      <alignment horizontal="left"/>
    </xf>
    <xf numFmtId="49" fontId="4" fillId="11" borderId="8" xfId="0" applyNumberFormat="1" applyFont="1" applyFill="1" applyBorder="1" applyAlignment="1">
      <alignment horizontal="center" vertical="center"/>
    </xf>
    <xf numFmtId="49" fontId="4" fillId="11" borderId="10" xfId="0" applyNumberFormat="1" applyFont="1" applyFill="1" applyBorder="1" applyAlignment="1">
      <alignment horizontal="center" vertical="center"/>
    </xf>
    <xf numFmtId="164" fontId="5" fillId="12" borderId="4" xfId="0" applyNumberFormat="1" applyFont="1" applyFill="1" applyBorder="1" applyAlignment="1">
      <alignment horizontal="justify" vertical="justify"/>
    </xf>
    <xf numFmtId="0" fontId="5" fillId="11" borderId="2" xfId="0" applyFont="1" applyFill="1" applyBorder="1"/>
    <xf numFmtId="0" fontId="18" fillId="11" borderId="3" xfId="2" applyFont="1" applyFill="1" applyBorder="1" applyAlignment="1">
      <alignment horizontal="left" vertical="center" wrapText="1"/>
    </xf>
    <xf numFmtId="4" fontId="18" fillId="11" borderId="3" xfId="3" applyNumberFormat="1"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5" fillId="12" borderId="12" xfId="0" applyFont="1" applyFill="1" applyBorder="1" applyAlignment="1">
      <alignment wrapText="1"/>
    </xf>
    <xf numFmtId="4" fontId="5" fillId="12" borderId="3" xfId="0" applyNumberFormat="1" applyFont="1" applyFill="1" applyBorder="1" applyAlignment="1"/>
    <xf numFmtId="0" fontId="5" fillId="0" borderId="5" xfId="0" applyFont="1" applyFill="1" applyBorder="1" applyAlignment="1">
      <alignment wrapText="1"/>
    </xf>
    <xf numFmtId="0" fontId="5" fillId="0" borderId="4" xfId="0" applyFont="1" applyFill="1" applyBorder="1" applyAlignment="1">
      <alignment wrapText="1"/>
    </xf>
    <xf numFmtId="4" fontId="5" fillId="0" borderId="4" xfId="3" applyNumberFormat="1" applyFont="1" applyBorder="1" applyAlignment="1"/>
    <xf numFmtId="0" fontId="5" fillId="12" borderId="5" xfId="0" applyFont="1" applyFill="1" applyBorder="1"/>
    <xf numFmtId="0" fontId="5" fillId="12" borderId="4" xfId="0" applyFont="1" applyFill="1" applyBorder="1"/>
    <xf numFmtId="0" fontId="5" fillId="12" borderId="6" xfId="0" applyFont="1" applyFill="1" applyBorder="1"/>
    <xf numFmtId="0" fontId="5" fillId="12" borderId="7" xfId="0" applyFont="1" applyFill="1" applyBorder="1"/>
    <xf numFmtId="0" fontId="11" fillId="0" borderId="0" xfId="0" applyFont="1" applyAlignment="1">
      <alignment horizontal="left"/>
    </xf>
    <xf numFmtId="49" fontId="19" fillId="12" borderId="3" xfId="0" applyNumberFormat="1" applyFont="1" applyFill="1" applyBorder="1" applyAlignment="1">
      <alignment horizontal="left"/>
    </xf>
    <xf numFmtId="49" fontId="19" fillId="12" borderId="2" xfId="0" applyNumberFormat="1" applyFont="1" applyFill="1" applyBorder="1" applyAlignment="1">
      <alignment horizontal="justify" vertical="justify"/>
    </xf>
    <xf numFmtId="43" fontId="5" fillId="12" borderId="2" xfId="1" applyFont="1" applyFill="1" applyBorder="1"/>
    <xf numFmtId="49" fontId="4" fillId="12" borderId="12" xfId="0" applyNumberFormat="1" applyFont="1" applyFill="1" applyBorder="1" applyAlignment="1">
      <alignment horizontal="left"/>
    </xf>
    <xf numFmtId="4" fontId="5" fillId="12" borderId="13" xfId="3" applyNumberFormat="1" applyFont="1" applyFill="1" applyBorder="1" applyAlignment="1">
      <alignment wrapText="1"/>
    </xf>
    <xf numFmtId="4" fontId="5" fillId="12" borderId="3" xfId="3" applyNumberFormat="1" applyFont="1" applyFill="1" applyBorder="1" applyAlignment="1">
      <alignment wrapText="1"/>
    </xf>
    <xf numFmtId="49" fontId="5" fillId="12" borderId="5" xfId="0" applyNumberFormat="1" applyFont="1" applyFill="1" applyBorder="1" applyAlignment="1">
      <alignment wrapText="1"/>
    </xf>
    <xf numFmtId="49" fontId="5" fillId="12" borderId="4" xfId="0" applyNumberFormat="1" applyFont="1" applyFill="1" applyBorder="1" applyAlignment="1">
      <alignment wrapText="1"/>
    </xf>
    <xf numFmtId="4" fontId="5" fillId="12" borderId="0" xfId="3" applyNumberFormat="1" applyFont="1" applyFill="1" applyBorder="1" applyAlignment="1">
      <alignment wrapText="1"/>
    </xf>
    <xf numFmtId="4" fontId="5" fillId="12" borderId="4" xfId="3" applyNumberFormat="1" applyFont="1" applyFill="1" applyBorder="1" applyAlignment="1">
      <alignment wrapText="1"/>
    </xf>
    <xf numFmtId="49" fontId="5" fillId="12" borderId="6" xfId="0" applyNumberFormat="1" applyFont="1" applyFill="1" applyBorder="1" applyAlignment="1">
      <alignment wrapText="1"/>
    </xf>
    <xf numFmtId="49" fontId="5" fillId="12" borderId="7" xfId="0" applyNumberFormat="1" applyFont="1" applyFill="1" applyBorder="1" applyAlignment="1">
      <alignment wrapText="1"/>
    </xf>
    <xf numFmtId="4" fontId="5" fillId="12" borderId="14" xfId="3" applyNumberFormat="1" applyFont="1" applyFill="1" applyBorder="1" applyAlignment="1">
      <alignment wrapText="1"/>
    </xf>
    <xf numFmtId="4" fontId="5" fillId="12" borderId="7" xfId="3" applyNumberFormat="1" applyFont="1" applyFill="1" applyBorder="1" applyAlignment="1">
      <alignment wrapText="1"/>
    </xf>
    <xf numFmtId="0" fontId="5" fillId="11" borderId="8" xfId="0" applyFont="1" applyFill="1" applyBorder="1" applyAlignment="1">
      <alignment horizontal="center"/>
    </xf>
    <xf numFmtId="0" fontId="5" fillId="11" borderId="10" xfId="0" applyFont="1" applyFill="1" applyBorder="1" applyAlignment="1">
      <alignment horizontal="center"/>
    </xf>
    <xf numFmtId="4" fontId="5" fillId="0" borderId="13" xfId="3" applyNumberFormat="1" applyFont="1" applyFill="1" applyBorder="1" applyAlignment="1">
      <alignment wrapText="1"/>
    </xf>
    <xf numFmtId="4" fontId="5" fillId="0" borderId="3" xfId="3" applyNumberFormat="1" applyFont="1" applyFill="1" applyBorder="1" applyAlignment="1">
      <alignment wrapText="1"/>
    </xf>
    <xf numFmtId="49" fontId="5" fillId="0" borderId="6" xfId="0" applyNumberFormat="1" applyFont="1" applyFill="1" applyBorder="1" applyAlignment="1">
      <alignment wrapText="1"/>
    </xf>
    <xf numFmtId="49" fontId="5" fillId="0" borderId="7" xfId="0" applyNumberFormat="1" applyFont="1" applyFill="1" applyBorder="1" applyAlignment="1">
      <alignment wrapText="1"/>
    </xf>
    <xf numFmtId="4" fontId="5" fillId="0" borderId="14" xfId="3" applyNumberFormat="1" applyFont="1" applyFill="1" applyBorder="1" applyAlignment="1">
      <alignment wrapText="1"/>
    </xf>
    <xf numFmtId="4" fontId="5" fillId="0" borderId="7" xfId="3" applyNumberFormat="1" applyFont="1" applyFill="1" applyBorder="1" applyAlignment="1">
      <alignment wrapText="1"/>
    </xf>
    <xf numFmtId="49" fontId="4" fillId="11" borderId="3" xfId="0" applyNumberFormat="1" applyFont="1" applyFill="1" applyBorder="1" applyAlignment="1">
      <alignment horizontal="center" vertical="center"/>
    </xf>
    <xf numFmtId="164" fontId="0" fillId="12" borderId="3" xfId="0" applyNumberFormat="1" applyFont="1" applyFill="1" applyBorder="1"/>
    <xf numFmtId="49" fontId="24" fillId="12" borderId="4" xfId="0" applyNumberFormat="1" applyFont="1" applyFill="1" applyBorder="1" applyAlignment="1">
      <alignment horizontal="left"/>
    </xf>
    <xf numFmtId="164" fontId="0" fillId="12" borderId="4" xfId="0" applyNumberFormat="1" applyFont="1" applyFill="1" applyBorder="1"/>
    <xf numFmtId="49" fontId="25" fillId="12" borderId="7" xfId="0" applyNumberFormat="1" applyFont="1" applyFill="1" applyBorder="1" applyAlignment="1">
      <alignment horizontal="left"/>
    </xf>
    <xf numFmtId="164" fontId="25" fillId="12" borderId="7" xfId="0" applyNumberFormat="1" applyFont="1" applyFill="1" applyBorder="1"/>
    <xf numFmtId="0" fontId="26" fillId="12" borderId="0" xfId="0" applyFont="1" applyFill="1" applyAlignment="1">
      <alignment horizontal="left"/>
    </xf>
    <xf numFmtId="0" fontId="18" fillId="12" borderId="2" xfId="2" applyFont="1" applyFill="1" applyBorder="1" applyAlignment="1">
      <alignment horizontal="left" vertical="center" wrapText="1"/>
    </xf>
    <xf numFmtId="4" fontId="18" fillId="12" borderId="2" xfId="3" applyNumberFormat="1" applyFont="1" applyFill="1" applyBorder="1" applyAlignment="1">
      <alignment horizontal="center" vertical="center" wrapText="1"/>
    </xf>
    <xf numFmtId="49" fontId="18" fillId="12" borderId="2" xfId="0" applyNumberFormat="1" applyFont="1" applyFill="1" applyBorder="1" applyAlignment="1">
      <alignment horizontal="center" vertical="center"/>
    </xf>
    <xf numFmtId="49" fontId="18" fillId="12" borderId="4" xfId="0" applyNumberFormat="1" applyFont="1" applyFill="1" applyBorder="1" applyAlignment="1">
      <alignment horizontal="left"/>
    </xf>
    <xf numFmtId="49" fontId="18" fillId="12" borderId="7" xfId="0" applyNumberFormat="1" applyFont="1" applyFill="1" applyBorder="1" applyAlignment="1">
      <alignment horizontal="left"/>
    </xf>
    <xf numFmtId="165" fontId="18" fillId="11" borderId="2" xfId="1" applyNumberFormat="1" applyFont="1" applyFill="1" applyBorder="1" applyAlignment="1">
      <alignment horizontal="right" vertical="center"/>
    </xf>
    <xf numFmtId="165" fontId="5" fillId="12" borderId="0" xfId="0" applyNumberFormat="1" applyFont="1" applyFill="1"/>
    <xf numFmtId="0" fontId="27" fillId="12" borderId="0" xfId="0" applyFont="1" applyFill="1" applyAlignment="1">
      <alignment horizontal="justify" wrapText="1"/>
    </xf>
    <xf numFmtId="0" fontId="18" fillId="11" borderId="2" xfId="2" applyFont="1" applyFill="1" applyBorder="1" applyAlignment="1">
      <alignment horizontal="left" vertical="center" wrapText="1"/>
    </xf>
    <xf numFmtId="4" fontId="18" fillId="11" borderId="2" xfId="3" applyNumberFormat="1" applyFont="1" applyFill="1" applyBorder="1" applyAlignment="1">
      <alignment horizontal="center" vertical="center" wrapText="1"/>
    </xf>
    <xf numFmtId="0" fontId="28" fillId="12" borderId="0" xfId="0" applyFont="1" applyFill="1"/>
    <xf numFmtId="43" fontId="18" fillId="12" borderId="0" xfId="1" applyFont="1" applyFill="1" applyAlignment="1">
      <alignment horizontal="center"/>
    </xf>
    <xf numFmtId="43" fontId="18" fillId="12" borderId="0" xfId="1" applyFont="1" applyFill="1" applyAlignment="1">
      <alignment horizontal="center"/>
    </xf>
    <xf numFmtId="0" fontId="18" fillId="11" borderId="3" xfId="2" applyFont="1" applyFill="1" applyBorder="1" applyAlignment="1">
      <alignment horizontal="center" vertical="center" wrapText="1"/>
    </xf>
    <xf numFmtId="43" fontId="18" fillId="11" borderId="3" xfId="1" applyFont="1" applyFill="1" applyBorder="1" applyAlignment="1">
      <alignment horizontal="center" vertical="center" wrapText="1"/>
    </xf>
    <xf numFmtId="164" fontId="2" fillId="12" borderId="3" xfId="0" applyNumberFormat="1" applyFont="1" applyFill="1" applyBorder="1"/>
    <xf numFmtId="43" fontId="2" fillId="12" borderId="15" xfId="1" applyFont="1" applyFill="1" applyBorder="1"/>
    <xf numFmtId="43" fontId="0" fillId="12" borderId="16" xfId="1" applyFont="1" applyFill="1" applyBorder="1"/>
    <xf numFmtId="164" fontId="0" fillId="12" borderId="7" xfId="0" applyNumberFormat="1" applyFont="1" applyFill="1" applyBorder="1"/>
    <xf numFmtId="43" fontId="0" fillId="12" borderId="17" xfId="1" applyFont="1" applyFill="1" applyBorder="1"/>
    <xf numFmtId="49" fontId="4" fillId="11" borderId="9" xfId="0" applyNumberFormat="1" applyFont="1" applyFill="1" applyBorder="1" applyAlignment="1">
      <alignment horizontal="center" vertical="center"/>
    </xf>
    <xf numFmtId="0" fontId="18" fillId="11" borderId="2" xfId="2" applyFont="1" applyFill="1" applyBorder="1" applyAlignment="1">
      <alignment horizontal="center" vertical="center" wrapText="1"/>
    </xf>
    <xf numFmtId="49" fontId="24" fillId="12" borderId="7" xfId="0" applyNumberFormat="1" applyFont="1" applyFill="1" applyBorder="1" applyAlignment="1">
      <alignment horizontal="left"/>
    </xf>
    <xf numFmtId="43" fontId="4" fillId="11" borderId="8" xfId="1" applyFont="1" applyFill="1" applyBorder="1" applyAlignment="1">
      <alignment horizontal="center" vertical="center"/>
    </xf>
    <xf numFmtId="43" fontId="4" fillId="11" borderId="10" xfId="1" applyFont="1" applyFill="1" applyBorder="1" applyAlignment="1">
      <alignment horizontal="center" vertical="center"/>
    </xf>
    <xf numFmtId="164" fontId="29" fillId="12" borderId="4" xfId="0" applyNumberFormat="1" applyFont="1" applyFill="1" applyBorder="1"/>
    <xf numFmtId="164" fontId="0" fillId="12" borderId="15" xfId="0" applyNumberFormat="1" applyFont="1" applyFill="1" applyBorder="1"/>
    <xf numFmtId="164" fontId="0" fillId="12" borderId="0" xfId="0" applyNumberFormat="1" applyFont="1" applyFill="1" applyBorder="1"/>
    <xf numFmtId="164" fontId="0" fillId="12" borderId="16" xfId="0" applyNumberFormat="1" applyFont="1" applyFill="1" applyBorder="1"/>
    <xf numFmtId="43" fontId="5" fillId="12" borderId="0" xfId="1" applyFont="1" applyFill="1" applyBorder="1"/>
    <xf numFmtId="0" fontId="16" fillId="12" borderId="0" xfId="0" applyFont="1" applyFill="1" applyAlignment="1">
      <alignment horizontal="center" wrapText="1"/>
    </xf>
    <xf numFmtId="0" fontId="14" fillId="12" borderId="0" xfId="0" applyFont="1" applyFill="1"/>
    <xf numFmtId="0" fontId="30" fillId="11" borderId="12" xfId="0" applyFont="1" applyFill="1" applyBorder="1" applyAlignment="1">
      <alignment horizontal="center" vertical="center" wrapText="1"/>
    </xf>
    <xf numFmtId="0" fontId="30" fillId="11" borderId="13"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5" xfId="0" applyFont="1" applyFill="1" applyBorder="1" applyAlignment="1">
      <alignment horizontal="center" vertical="center"/>
    </xf>
    <xf numFmtId="0" fontId="30" fillId="11" borderId="0" xfId="0" applyFont="1" applyFill="1" applyBorder="1" applyAlignment="1">
      <alignment horizontal="center" vertical="center"/>
    </xf>
    <xf numFmtId="0" fontId="30" fillId="11" borderId="16" xfId="0" applyFont="1" applyFill="1" applyBorder="1" applyAlignment="1">
      <alignment horizontal="center" vertical="center"/>
    </xf>
    <xf numFmtId="0" fontId="30" fillId="11" borderId="6" xfId="0" applyFont="1" applyFill="1" applyBorder="1" applyAlignment="1">
      <alignment horizontal="center" vertical="center"/>
    </xf>
    <xf numFmtId="0" fontId="30" fillId="11" borderId="14" xfId="0" applyFont="1" applyFill="1" applyBorder="1" applyAlignment="1">
      <alignment horizontal="center" vertical="center"/>
    </xf>
    <xf numFmtId="0" fontId="30" fillId="11" borderId="17" xfId="0" applyFont="1" applyFill="1" applyBorder="1" applyAlignment="1">
      <alignment horizontal="center" vertical="center"/>
    </xf>
    <xf numFmtId="4" fontId="5" fillId="12" borderId="0" xfId="0" applyNumberFormat="1" applyFont="1" applyFill="1" applyBorder="1"/>
    <xf numFmtId="0" fontId="30" fillId="12" borderId="8" xfId="0" applyFont="1" applyFill="1" applyBorder="1" applyAlignment="1">
      <alignment vertical="center"/>
    </xf>
    <xf numFmtId="0" fontId="30" fillId="12" borderId="10" xfId="0" applyFont="1" applyFill="1" applyBorder="1" applyAlignment="1">
      <alignment vertical="center"/>
    </xf>
    <xf numFmtId="4" fontId="18" fillId="12" borderId="2" xfId="0" applyNumberFormat="1" applyFont="1" applyFill="1" applyBorder="1" applyAlignment="1">
      <alignment horizontal="right" vertical="center"/>
    </xf>
    <xf numFmtId="0" fontId="14" fillId="12" borderId="0" xfId="0" applyFont="1" applyFill="1" applyBorder="1"/>
    <xf numFmtId="0" fontId="30" fillId="12" borderId="2" xfId="0" applyFont="1" applyFill="1" applyBorder="1" applyAlignment="1">
      <alignment vertical="center" wrapText="1"/>
    </xf>
    <xf numFmtId="0" fontId="14" fillId="12" borderId="2" xfId="0" applyFont="1" applyFill="1" applyBorder="1"/>
    <xf numFmtId="43" fontId="5" fillId="12" borderId="2" xfId="1" applyFont="1" applyFill="1" applyBorder="1" applyAlignment="1">
      <alignment horizontal="center" vertical="center"/>
    </xf>
    <xf numFmtId="0" fontId="31" fillId="12" borderId="2" xfId="0" applyFont="1" applyFill="1" applyBorder="1" applyAlignment="1">
      <alignment horizontal="left" vertical="center" wrapText="1"/>
    </xf>
    <xf numFmtId="43" fontId="31" fillId="12" borderId="2" xfId="1" applyFont="1" applyFill="1" applyBorder="1" applyAlignment="1">
      <alignment horizontal="center" vertical="center"/>
    </xf>
    <xf numFmtId="0" fontId="31" fillId="12" borderId="0" xfId="0" applyFont="1" applyFill="1" applyAlignment="1">
      <alignment vertical="center"/>
    </xf>
    <xf numFmtId="43" fontId="0" fillId="12" borderId="0" xfId="1" applyFont="1" applyFill="1"/>
    <xf numFmtId="43" fontId="14" fillId="12" borderId="0" xfId="0" applyNumberFormat="1" applyFont="1" applyFill="1"/>
    <xf numFmtId="4" fontId="14" fillId="12" borderId="0" xfId="0" applyNumberFormat="1" applyFont="1" applyFill="1" applyBorder="1"/>
    <xf numFmtId="43" fontId="0" fillId="12" borderId="0" xfId="0" applyNumberFormat="1" applyFont="1" applyFill="1"/>
    <xf numFmtId="0" fontId="31" fillId="12" borderId="8" xfId="0" applyFont="1" applyFill="1" applyBorder="1" applyAlignment="1">
      <alignment horizontal="left" vertical="center" wrapText="1"/>
    </xf>
    <xf numFmtId="0" fontId="31" fillId="12" borderId="10" xfId="0" applyFont="1" applyFill="1" applyBorder="1" applyAlignment="1">
      <alignment horizontal="left" vertical="center" wrapText="1"/>
    </xf>
    <xf numFmtId="43" fontId="14" fillId="12" borderId="0" xfId="1" applyFont="1" applyFill="1"/>
    <xf numFmtId="43" fontId="5" fillId="12" borderId="0" xfId="0" applyNumberFormat="1" applyFont="1" applyFill="1" applyBorder="1"/>
    <xf numFmtId="0" fontId="31" fillId="12" borderId="8" xfId="0" applyFont="1" applyFill="1" applyBorder="1" applyAlignment="1">
      <alignment vertical="center"/>
    </xf>
    <xf numFmtId="0" fontId="31" fillId="12" borderId="10" xfId="0" applyFont="1" applyFill="1" applyBorder="1" applyAlignment="1">
      <alignment vertical="center"/>
    </xf>
    <xf numFmtId="0" fontId="31" fillId="12" borderId="0" xfId="0" applyFont="1" applyFill="1" applyAlignment="1">
      <alignment horizontal="center" vertical="center"/>
    </xf>
    <xf numFmtId="0" fontId="30" fillId="12" borderId="2" xfId="0" applyFont="1" applyFill="1" applyBorder="1" applyAlignment="1">
      <alignment vertical="center"/>
    </xf>
    <xf numFmtId="43" fontId="18" fillId="12" borderId="2" xfId="1" applyFont="1" applyFill="1" applyBorder="1" applyAlignment="1">
      <alignment horizontal="center" vertical="center"/>
    </xf>
    <xf numFmtId="43" fontId="30" fillId="12" borderId="2" xfId="1" applyFont="1" applyFill="1" applyBorder="1" applyAlignment="1">
      <alignment horizontal="center" vertical="center"/>
    </xf>
    <xf numFmtId="43" fontId="14" fillId="12" borderId="0" xfId="0" applyNumberFormat="1" applyFont="1" applyFill="1" applyAlignment="1">
      <alignment vertical="center" wrapText="1"/>
    </xf>
    <xf numFmtId="0" fontId="14" fillId="12" borderId="0" xfId="0" applyFont="1" applyFill="1" applyAlignment="1">
      <alignment vertical="center" wrapText="1"/>
    </xf>
    <xf numFmtId="43" fontId="32" fillId="12" borderId="0" xfId="1" applyFont="1" applyFill="1"/>
    <xf numFmtId="0" fontId="31" fillId="12" borderId="8" xfId="0" applyFont="1" applyFill="1" applyBorder="1" applyAlignment="1">
      <alignment horizontal="left" vertical="center"/>
    </xf>
    <xf numFmtId="0" fontId="31" fillId="12" borderId="10" xfId="0" applyFont="1" applyFill="1" applyBorder="1" applyAlignment="1">
      <alignment horizontal="left" vertical="center"/>
    </xf>
    <xf numFmtId="0" fontId="31" fillId="12" borderId="2" xfId="0" applyFont="1" applyFill="1" applyBorder="1" applyAlignment="1">
      <alignment horizontal="center" vertical="center"/>
    </xf>
    <xf numFmtId="0" fontId="30" fillId="12" borderId="2" xfId="0" applyFont="1" applyFill="1" applyBorder="1" applyAlignment="1">
      <alignment vertical="center"/>
    </xf>
    <xf numFmtId="43" fontId="5" fillId="12" borderId="0" xfId="1" applyNumberFormat="1" applyFont="1" applyFill="1" applyBorder="1"/>
    <xf numFmtId="43" fontId="33" fillId="12" borderId="0" xfId="1" applyFont="1" applyFill="1"/>
    <xf numFmtId="0" fontId="11" fillId="12" borderId="0" xfId="0" applyFont="1" applyFill="1" applyBorder="1" applyAlignment="1">
      <alignment horizontal="center"/>
    </xf>
    <xf numFmtId="166" fontId="0" fillId="12" borderId="15" xfId="0" applyNumberFormat="1" applyFont="1" applyFill="1" applyBorder="1"/>
    <xf numFmtId="166" fontId="0" fillId="12" borderId="16" xfId="0" applyNumberFormat="1" applyFont="1" applyFill="1" applyBorder="1"/>
    <xf numFmtId="166" fontId="25" fillId="12" borderId="17" xfId="0" applyNumberFormat="1" applyFont="1" applyFill="1" applyBorder="1"/>
    <xf numFmtId="164" fontId="25" fillId="12" borderId="17" xfId="0" applyNumberFormat="1" applyFont="1" applyFill="1" applyBorder="1"/>
    <xf numFmtId="0" fontId="14" fillId="12" borderId="14" xfId="0" applyFont="1" applyFill="1" applyBorder="1"/>
    <xf numFmtId="43" fontId="14" fillId="12" borderId="0" xfId="1" applyFont="1" applyFill="1" applyBorder="1"/>
    <xf numFmtId="0" fontId="14" fillId="12" borderId="13" xfId="0" applyFont="1" applyFill="1" applyBorder="1" applyAlignment="1" applyProtection="1">
      <alignment horizontal="center"/>
      <protection locked="0"/>
    </xf>
    <xf numFmtId="0" fontId="14" fillId="12" borderId="13" xfId="0" applyFont="1" applyFill="1" applyBorder="1" applyAlignment="1">
      <alignment horizontal="center"/>
    </xf>
    <xf numFmtId="43" fontId="14" fillId="12" borderId="0" xfId="1" applyFont="1" applyFill="1" applyBorder="1" applyAlignment="1"/>
    <xf numFmtId="0" fontId="15" fillId="12" borderId="0" xfId="0" applyFont="1" applyFill="1" applyBorder="1" applyAlignment="1" applyProtection="1">
      <alignment horizontal="center" vertical="top" wrapText="1"/>
      <protection locked="0"/>
    </xf>
    <xf numFmtId="0" fontId="14" fillId="12" borderId="0" xfId="0" applyFont="1" applyFill="1" applyAlignment="1">
      <alignment horizontal="center"/>
    </xf>
    <xf numFmtId="0" fontId="14" fillId="12" borderId="0" xfId="0" applyFont="1" applyFill="1" applyAlignment="1"/>
    <xf numFmtId="43" fontId="14" fillId="12" borderId="0" xfId="1" applyFont="1" applyFill="1" applyAlignment="1"/>
    <xf numFmtId="0" fontId="34" fillId="12" borderId="0" xfId="0" applyFont="1" applyFill="1" applyAlignment="1">
      <alignment horizontal="center" vertical="justify"/>
    </xf>
    <xf numFmtId="0" fontId="34" fillId="12" borderId="0" xfId="0" applyFont="1" applyFill="1"/>
  </cellXfs>
  <cellStyles count="24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Fecha" xfId="14"/>
    <cellStyle name="Fijo" xfId="15"/>
    <cellStyle name="HEADING1" xfId="16"/>
    <cellStyle name="HEADING2" xfId="17"/>
    <cellStyle name="Millares" xfId="1" builtinId="3"/>
    <cellStyle name="Millares 10" xfId="18"/>
    <cellStyle name="Millares 12" xfId="19"/>
    <cellStyle name="Millares 13" xfId="20"/>
    <cellStyle name="Millares 14" xfId="21"/>
    <cellStyle name="Millares 15" xfId="22"/>
    <cellStyle name="Millares 2" xfId="3"/>
    <cellStyle name="Millares 2 10" xfId="23"/>
    <cellStyle name="Millares 2 11" xfId="24"/>
    <cellStyle name="Millares 2 12" xfId="25"/>
    <cellStyle name="Millares 2 13" xfId="26"/>
    <cellStyle name="Millares 2 14" xfId="27"/>
    <cellStyle name="Millares 2 15" xfId="28"/>
    <cellStyle name="Millares 2 16" xfId="29"/>
    <cellStyle name="Millares 2 17" xfId="30"/>
    <cellStyle name="Millares 2 18" xfId="31"/>
    <cellStyle name="Millares 2 2" xfId="32"/>
    <cellStyle name="Millares 2 2 2" xfId="33"/>
    <cellStyle name="Millares 2 2 3" xfId="34"/>
    <cellStyle name="Millares 2 3" xfId="35"/>
    <cellStyle name="Millares 2 3 2" xfId="36"/>
    <cellStyle name="Millares 2 4" xfId="37"/>
    <cellStyle name="Millares 2 5" xfId="38"/>
    <cellStyle name="Millares 2 6" xfId="39"/>
    <cellStyle name="Millares 2 7" xfId="40"/>
    <cellStyle name="Millares 2 8" xfId="41"/>
    <cellStyle name="Millares 2 9" xfId="42"/>
    <cellStyle name="Millares 3" xfId="43"/>
    <cellStyle name="Millares 3 2" xfId="44"/>
    <cellStyle name="Millares 3 3" xfId="45"/>
    <cellStyle name="Millares 3 4" xfId="46"/>
    <cellStyle name="Millares 3 5" xfId="47"/>
    <cellStyle name="Millares 3 6" xfId="48"/>
    <cellStyle name="Millares 4" xfId="49"/>
    <cellStyle name="Millares 4 2" xfId="50"/>
    <cellStyle name="Millares 4 3" xfId="51"/>
    <cellStyle name="Millares 5" xfId="52"/>
    <cellStyle name="Millares 6" xfId="53"/>
    <cellStyle name="Millares 7" xfId="54"/>
    <cellStyle name="Millares 8" xfId="55"/>
    <cellStyle name="Millares 8 2" xfId="56"/>
    <cellStyle name="Millares 9" xfId="57"/>
    <cellStyle name="Moneda 2" xfId="58"/>
    <cellStyle name="Normal" xfId="0" builtinId="0"/>
    <cellStyle name="Normal 10" xfId="59"/>
    <cellStyle name="Normal 10 2" xfId="60"/>
    <cellStyle name="Normal 10 3" xfId="61"/>
    <cellStyle name="Normal 10 4" xfId="62"/>
    <cellStyle name="Normal 10 5" xfId="63"/>
    <cellStyle name="Normal 11" xfId="64"/>
    <cellStyle name="Normal 12" xfId="65"/>
    <cellStyle name="Normal 12 2" xfId="66"/>
    <cellStyle name="Normal 13" xfId="67"/>
    <cellStyle name="Normal 14" xfId="68"/>
    <cellStyle name="Normal 2" xfId="69"/>
    <cellStyle name="Normal 2 10" xfId="70"/>
    <cellStyle name="Normal 2 10 2" xfId="71"/>
    <cellStyle name="Normal 2 10 3" xfId="72"/>
    <cellStyle name="Normal 2 11" xfId="73"/>
    <cellStyle name="Normal 2 11 2" xfId="74"/>
    <cellStyle name="Normal 2 11 3" xfId="75"/>
    <cellStyle name="Normal 2 12" xfId="76"/>
    <cellStyle name="Normal 2 12 2" xfId="77"/>
    <cellStyle name="Normal 2 12 3" xfId="78"/>
    <cellStyle name="Normal 2 13" xfId="79"/>
    <cellStyle name="Normal 2 13 2" xfId="80"/>
    <cellStyle name="Normal 2 13 3" xfId="81"/>
    <cellStyle name="Normal 2 14" xfId="82"/>
    <cellStyle name="Normal 2 14 2" xfId="83"/>
    <cellStyle name="Normal 2 14 3" xfId="84"/>
    <cellStyle name="Normal 2 15" xfId="85"/>
    <cellStyle name="Normal 2 15 2" xfId="86"/>
    <cellStyle name="Normal 2 15 3" xfId="87"/>
    <cellStyle name="Normal 2 16" xfId="88"/>
    <cellStyle name="Normal 2 16 2" xfId="89"/>
    <cellStyle name="Normal 2 16 3" xfId="90"/>
    <cellStyle name="Normal 2 17" xfId="91"/>
    <cellStyle name="Normal 2 17 2" xfId="92"/>
    <cellStyle name="Normal 2 17 3" xfId="93"/>
    <cellStyle name="Normal 2 18" xfId="94"/>
    <cellStyle name="Normal 2 18 2" xfId="95"/>
    <cellStyle name="Normal 2 19" xfId="96"/>
    <cellStyle name="Normal 2 2" xfId="2"/>
    <cellStyle name="Normal 2 2 10" xfId="97"/>
    <cellStyle name="Normal 2 2 11" xfId="98"/>
    <cellStyle name="Normal 2 2 12" xfId="99"/>
    <cellStyle name="Normal 2 2 13" xfId="100"/>
    <cellStyle name="Normal 2 2 14" xfId="101"/>
    <cellStyle name="Normal 2 2 15" xfId="102"/>
    <cellStyle name="Normal 2 2 16" xfId="103"/>
    <cellStyle name="Normal 2 2 17" xfId="104"/>
    <cellStyle name="Normal 2 2 18" xfId="105"/>
    <cellStyle name="Normal 2 2 19" xfId="106"/>
    <cellStyle name="Normal 2 2 2" xfId="107"/>
    <cellStyle name="Normal 2 2 2 2" xfId="108"/>
    <cellStyle name="Normal 2 2 2 3" xfId="109"/>
    <cellStyle name="Normal 2 2 2 4" xfId="110"/>
    <cellStyle name="Normal 2 2 2 5" xfId="111"/>
    <cellStyle name="Normal 2 2 2 6" xfId="112"/>
    <cellStyle name="Normal 2 2 2 7" xfId="113"/>
    <cellStyle name="Normal 2 2 20" xfId="114"/>
    <cellStyle name="Normal 2 2 21" xfId="115"/>
    <cellStyle name="Normal 2 2 22" xfId="116"/>
    <cellStyle name="Normal 2 2 23" xfId="117"/>
    <cellStyle name="Normal 2 2 3" xfId="118"/>
    <cellStyle name="Normal 2 2 4" xfId="119"/>
    <cellStyle name="Normal 2 2 5" xfId="120"/>
    <cellStyle name="Normal 2 2 6" xfId="121"/>
    <cellStyle name="Normal 2 2 7" xfId="122"/>
    <cellStyle name="Normal 2 2 8" xfId="123"/>
    <cellStyle name="Normal 2 2 9" xfId="124"/>
    <cellStyle name="Normal 2 20" xfId="125"/>
    <cellStyle name="Normal 2 21" xfId="126"/>
    <cellStyle name="Normal 2 22" xfId="127"/>
    <cellStyle name="Normal 2 23" xfId="128"/>
    <cellStyle name="Normal 2 24" xfId="129"/>
    <cellStyle name="Normal 2 25" xfId="130"/>
    <cellStyle name="Normal 2 26" xfId="131"/>
    <cellStyle name="Normal 2 27" xfId="132"/>
    <cellStyle name="Normal 2 28" xfId="133"/>
    <cellStyle name="Normal 2 29" xfId="134"/>
    <cellStyle name="Normal 2 3" xfId="135"/>
    <cellStyle name="Normal 2 3 2" xfId="136"/>
    <cellStyle name="Normal 2 3 3" xfId="137"/>
    <cellStyle name="Normal 2 3 4" xfId="138"/>
    <cellStyle name="Normal 2 3 5" xfId="139"/>
    <cellStyle name="Normal 2 3 6" xfId="140"/>
    <cellStyle name="Normal 2 3 7" xfId="141"/>
    <cellStyle name="Normal 2 3 8" xfId="142"/>
    <cellStyle name="Normal 2 30" xfId="143"/>
    <cellStyle name="Normal 2 4" xfId="144"/>
    <cellStyle name="Normal 2 4 2" xfId="145"/>
    <cellStyle name="Normal 2 4 3" xfId="146"/>
    <cellStyle name="Normal 2 5" xfId="147"/>
    <cellStyle name="Normal 2 5 2" xfId="148"/>
    <cellStyle name="Normal 2 5 3" xfId="149"/>
    <cellStyle name="Normal 2 6" xfId="150"/>
    <cellStyle name="Normal 2 6 2" xfId="151"/>
    <cellStyle name="Normal 2 6 3" xfId="152"/>
    <cellStyle name="Normal 2 7" xfId="153"/>
    <cellStyle name="Normal 2 7 2" xfId="154"/>
    <cellStyle name="Normal 2 7 3" xfId="155"/>
    <cellStyle name="Normal 2 8" xfId="156"/>
    <cellStyle name="Normal 2 8 2" xfId="157"/>
    <cellStyle name="Normal 2 8 3" xfId="158"/>
    <cellStyle name="Normal 2 82" xfId="159"/>
    <cellStyle name="Normal 2 83" xfId="160"/>
    <cellStyle name="Normal 2 86" xfId="161"/>
    <cellStyle name="Normal 2 9" xfId="162"/>
    <cellStyle name="Normal 2 9 2" xfId="163"/>
    <cellStyle name="Normal 2 9 3" xfId="164"/>
    <cellStyle name="Normal 3" xfId="165"/>
    <cellStyle name="Normal 3 2" xfId="166"/>
    <cellStyle name="Normal 3 3" xfId="167"/>
    <cellStyle name="Normal 3 4" xfId="168"/>
    <cellStyle name="Normal 3 5" xfId="169"/>
    <cellStyle name="Normal 3 6" xfId="170"/>
    <cellStyle name="Normal 3 7" xfId="171"/>
    <cellStyle name="Normal 3 8" xfId="172"/>
    <cellStyle name="Normal 3 9" xfId="173"/>
    <cellStyle name="Normal 4" xfId="174"/>
    <cellStyle name="Normal 4 2" xfId="175"/>
    <cellStyle name="Normal 4 2 2" xfId="176"/>
    <cellStyle name="Normal 4 3" xfId="177"/>
    <cellStyle name="Normal 4 4" xfId="178"/>
    <cellStyle name="Normal 4 5" xfId="179"/>
    <cellStyle name="Normal 5" xfId="180"/>
    <cellStyle name="Normal 5 10" xfId="181"/>
    <cellStyle name="Normal 5 11" xfId="182"/>
    <cellStyle name="Normal 5 12" xfId="183"/>
    <cellStyle name="Normal 5 13" xfId="184"/>
    <cellStyle name="Normal 5 14" xfId="185"/>
    <cellStyle name="Normal 5 15" xfId="186"/>
    <cellStyle name="Normal 5 16" xfId="187"/>
    <cellStyle name="Normal 5 17"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7" xfId="198"/>
    <cellStyle name="Normal 5 7 2" xfId="199"/>
    <cellStyle name="Normal 5 8" xfId="200"/>
    <cellStyle name="Normal 5 9" xfId="201"/>
    <cellStyle name="Normal 56" xfId="202"/>
    <cellStyle name="Normal 6" xfId="203"/>
    <cellStyle name="Normal 6 2" xfId="204"/>
    <cellStyle name="Normal 6 3" xfId="205"/>
    <cellStyle name="Normal 7" xfId="206"/>
    <cellStyle name="Normal 7 10" xfId="207"/>
    <cellStyle name="Normal 7 11" xfId="208"/>
    <cellStyle name="Normal 7 12" xfId="209"/>
    <cellStyle name="Normal 7 13" xfId="210"/>
    <cellStyle name="Normal 7 14" xfId="211"/>
    <cellStyle name="Normal 7 15" xfId="212"/>
    <cellStyle name="Normal 7 16" xfId="213"/>
    <cellStyle name="Normal 7 17" xfId="214"/>
    <cellStyle name="Normal 7 18" xfId="215"/>
    <cellStyle name="Normal 7 2" xfId="216"/>
    <cellStyle name="Normal 7 3" xfId="217"/>
    <cellStyle name="Normal 7 4" xfId="218"/>
    <cellStyle name="Normal 7 5" xfId="219"/>
    <cellStyle name="Normal 7 6" xfId="220"/>
    <cellStyle name="Normal 7 7" xfId="221"/>
    <cellStyle name="Normal 7 8" xfId="222"/>
    <cellStyle name="Normal 7 9" xfId="223"/>
    <cellStyle name="Normal 8" xfId="224"/>
    <cellStyle name="Normal 9" xfId="225"/>
    <cellStyle name="Normal 9 2" xfId="226"/>
    <cellStyle name="Normal 9 3" xfId="227"/>
    <cellStyle name="Notas 2" xfId="228"/>
    <cellStyle name="Porcentaje 2" xfId="229"/>
    <cellStyle name="Porcentual 2" xfId="230"/>
    <cellStyle name="Total 10" xfId="231"/>
    <cellStyle name="Total 11" xfId="232"/>
    <cellStyle name="Total 12" xfId="233"/>
    <cellStyle name="Total 13" xfId="234"/>
    <cellStyle name="Total 14" xfId="235"/>
    <cellStyle name="Total 2" xfId="236"/>
    <cellStyle name="Total 3" xfId="237"/>
    <cellStyle name="Total 4" xfId="238"/>
    <cellStyle name="Total 5" xfId="239"/>
    <cellStyle name="Total 6" xfId="240"/>
    <cellStyle name="Total 7" xfId="241"/>
    <cellStyle name="Total 8" xfId="242"/>
    <cellStyle name="Total 9" xfId="2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1538457</xdr:colOff>
      <xdr:row>61</xdr:row>
      <xdr:rowOff>161925</xdr:rowOff>
    </xdr:from>
    <xdr:ext cx="1501612" cy="439359"/>
    <xdr:sp macro="" textlink="">
      <xdr:nvSpPr>
        <xdr:cNvPr id="2" name="5 Rectángulo"/>
        <xdr:cNvSpPr/>
      </xdr:nvSpPr>
      <xdr:spPr>
        <a:xfrm>
          <a:off x="3862557" y="99631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1586082</xdr:colOff>
      <xdr:row>51</xdr:row>
      <xdr:rowOff>28575</xdr:rowOff>
    </xdr:from>
    <xdr:ext cx="1501612" cy="439359"/>
    <xdr:sp macro="" textlink="">
      <xdr:nvSpPr>
        <xdr:cNvPr id="3" name="5 Rectángulo"/>
        <xdr:cNvSpPr/>
      </xdr:nvSpPr>
      <xdr:spPr>
        <a:xfrm>
          <a:off x="3910182" y="81153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1547982</xdr:colOff>
      <xdr:row>71</xdr:row>
      <xdr:rowOff>133350</xdr:rowOff>
    </xdr:from>
    <xdr:ext cx="1501612" cy="439359"/>
    <xdr:sp macro="" textlink="">
      <xdr:nvSpPr>
        <xdr:cNvPr id="4" name="5 Rectángulo"/>
        <xdr:cNvSpPr/>
      </xdr:nvSpPr>
      <xdr:spPr>
        <a:xfrm>
          <a:off x="3872082" y="117062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1567032</xdr:colOff>
      <xdr:row>82</xdr:row>
      <xdr:rowOff>38100</xdr:rowOff>
    </xdr:from>
    <xdr:ext cx="1501612" cy="439359"/>
    <xdr:sp macro="" textlink="">
      <xdr:nvSpPr>
        <xdr:cNvPr id="5" name="5 Rectángulo"/>
        <xdr:cNvSpPr/>
      </xdr:nvSpPr>
      <xdr:spPr>
        <a:xfrm>
          <a:off x="3891132" y="135636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1471782</xdr:colOff>
      <xdr:row>89</xdr:row>
      <xdr:rowOff>123825</xdr:rowOff>
    </xdr:from>
    <xdr:ext cx="1501612" cy="439359"/>
    <xdr:sp macro="" textlink="">
      <xdr:nvSpPr>
        <xdr:cNvPr id="6" name="5 Rectángulo"/>
        <xdr:cNvSpPr/>
      </xdr:nvSpPr>
      <xdr:spPr>
        <a:xfrm>
          <a:off x="3795882" y="148113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852657</xdr:colOff>
      <xdr:row>128</xdr:row>
      <xdr:rowOff>323850</xdr:rowOff>
    </xdr:from>
    <xdr:ext cx="1501612" cy="439359"/>
    <xdr:sp macro="" textlink="">
      <xdr:nvSpPr>
        <xdr:cNvPr id="7" name="5 Rectángulo"/>
        <xdr:cNvSpPr/>
      </xdr:nvSpPr>
      <xdr:spPr>
        <a:xfrm>
          <a:off x="3176757" y="215265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1519407</xdr:colOff>
      <xdr:row>119</xdr:row>
      <xdr:rowOff>66675</xdr:rowOff>
    </xdr:from>
    <xdr:ext cx="1501612" cy="439359"/>
    <xdr:sp macro="" textlink="">
      <xdr:nvSpPr>
        <xdr:cNvPr id="8" name="5 Rectángulo"/>
        <xdr:cNvSpPr/>
      </xdr:nvSpPr>
      <xdr:spPr>
        <a:xfrm>
          <a:off x="3843507" y="199167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709782</xdr:colOff>
      <xdr:row>163</xdr:row>
      <xdr:rowOff>0</xdr:rowOff>
    </xdr:from>
    <xdr:ext cx="1501612" cy="439359"/>
    <xdr:sp macro="" textlink="">
      <xdr:nvSpPr>
        <xdr:cNvPr id="9" name="5 Rectángulo"/>
        <xdr:cNvSpPr/>
      </xdr:nvSpPr>
      <xdr:spPr>
        <a:xfrm>
          <a:off x="3033882" y="268605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833607</xdr:colOff>
      <xdr:row>139</xdr:row>
      <xdr:rowOff>0</xdr:rowOff>
    </xdr:from>
    <xdr:ext cx="1501612" cy="439359"/>
    <xdr:sp macro="" textlink="">
      <xdr:nvSpPr>
        <xdr:cNvPr id="10" name="5 Rectángulo"/>
        <xdr:cNvSpPr/>
      </xdr:nvSpPr>
      <xdr:spPr>
        <a:xfrm>
          <a:off x="3157707" y="230219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728832</xdr:colOff>
      <xdr:row>173</xdr:row>
      <xdr:rowOff>342900</xdr:rowOff>
    </xdr:from>
    <xdr:ext cx="1501612" cy="439359"/>
    <xdr:sp macro="" textlink="">
      <xdr:nvSpPr>
        <xdr:cNvPr id="11" name="5 Rectángulo"/>
        <xdr:cNvSpPr/>
      </xdr:nvSpPr>
      <xdr:spPr>
        <a:xfrm>
          <a:off x="3052932" y="286988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557382</xdr:colOff>
      <xdr:row>194</xdr:row>
      <xdr:rowOff>66675</xdr:rowOff>
    </xdr:from>
    <xdr:ext cx="1501612" cy="439359"/>
    <xdr:sp macro="" textlink="">
      <xdr:nvSpPr>
        <xdr:cNvPr id="12" name="5 Rectángulo"/>
        <xdr:cNvSpPr/>
      </xdr:nvSpPr>
      <xdr:spPr>
        <a:xfrm>
          <a:off x="2881482" y="317468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605007</xdr:colOff>
      <xdr:row>186</xdr:row>
      <xdr:rowOff>19050</xdr:rowOff>
    </xdr:from>
    <xdr:ext cx="1501612" cy="439359"/>
    <xdr:sp macro="" textlink="">
      <xdr:nvSpPr>
        <xdr:cNvPr id="13" name="5 Rectángulo"/>
        <xdr:cNvSpPr/>
      </xdr:nvSpPr>
      <xdr:spPr>
        <a:xfrm>
          <a:off x="2929107" y="304895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1433682</xdr:colOff>
      <xdr:row>422</xdr:row>
      <xdr:rowOff>66675</xdr:rowOff>
    </xdr:from>
    <xdr:ext cx="1501612" cy="439359"/>
    <xdr:sp macro="" textlink="">
      <xdr:nvSpPr>
        <xdr:cNvPr id="14" name="5 Rectángulo"/>
        <xdr:cNvSpPr/>
      </xdr:nvSpPr>
      <xdr:spPr>
        <a:xfrm>
          <a:off x="3757782" y="715613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0Cta%20Pub%20Juni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49\Users\Usuario\Desktop\EVH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49\Users\Usuario\Documents\01%20ALCAMPO\2018\INTEGRACION%20DE%20APROVECHAMIENTOS%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49\Users\Usuario\Documents\01%20ALCAMPO\2018\01%20AUXILIARES%20BANCARIOS\AUXILIARES%20BANCARIOS%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A"/>
      <sheetName val="ESF"/>
      <sheetName val="ECSF"/>
      <sheetName val="PT_ESF_ECSF"/>
      <sheetName val="EAA"/>
      <sheetName val="EADP"/>
      <sheetName val="EVHP"/>
      <sheetName val="EFE"/>
      <sheetName val="PC"/>
      <sheetName val="NOTAS (2)"/>
      <sheetName val="Rel Cta Banc"/>
      <sheetName val="Esq Bur"/>
      <sheetName val="Relacion de Bienes"/>
    </sheetNames>
    <sheetDataSet>
      <sheetData sheetId="0">
        <row r="11">
          <cell r="I11">
            <v>17115151.640000001</v>
          </cell>
        </row>
        <row r="12">
          <cell r="I12">
            <v>1460536.08</v>
          </cell>
        </row>
        <row r="13">
          <cell r="G13" t="str">
            <v>Materiales y Suministros</v>
          </cell>
          <cell r="I13">
            <v>310244.78000000003</v>
          </cell>
        </row>
        <row r="14">
          <cell r="G14" t="str">
            <v>Servicios Generales</v>
          </cell>
          <cell r="I14">
            <v>15344370.779999999</v>
          </cell>
        </row>
        <row r="16">
          <cell r="I16">
            <v>144730231.56999999</v>
          </cell>
        </row>
        <row r="17">
          <cell r="D17">
            <v>0</v>
          </cell>
        </row>
        <row r="19">
          <cell r="I19">
            <v>144730231.56999999</v>
          </cell>
        </row>
        <row r="23">
          <cell r="D23">
            <v>287873805.32999998</v>
          </cell>
        </row>
        <row r="26">
          <cell r="D26">
            <v>5300078.209999999</v>
          </cell>
        </row>
        <row r="40">
          <cell r="I40">
            <v>749885.39999999991</v>
          </cell>
        </row>
        <row r="50">
          <cell r="I50">
            <v>162595268.60999998</v>
          </cell>
        </row>
      </sheetData>
      <sheetData sheetId="1">
        <row r="32">
          <cell r="D32">
            <v>18316967.390000004</v>
          </cell>
          <cell r="E32">
            <v>18129918.630000003</v>
          </cell>
        </row>
      </sheetData>
      <sheetData sheetId="2"/>
      <sheetData sheetId="3"/>
      <sheetData sheetId="4"/>
      <sheetData sheetId="5"/>
      <sheetData sheetId="6">
        <row r="51">
          <cell r="H51">
            <v>221918087.69000006</v>
          </cell>
        </row>
      </sheetData>
      <sheetData sheetId="7">
        <row r="16">
          <cell r="O16">
            <v>187048.76</v>
          </cell>
        </row>
        <row r="47">
          <cell r="O47">
            <v>130508127.07000007</v>
          </cell>
        </row>
        <row r="48">
          <cell r="O48">
            <v>218755753.03000006</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HP"/>
    </sheetNames>
    <sheetDataSet>
      <sheetData sheetId="0">
        <row r="32">
          <cell r="E32">
            <v>133589731.33999997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4">
          <cell r="D54">
            <v>86956410.789999992</v>
          </cell>
        </row>
      </sheetData>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93044"/>
      <sheetName val="20930699"/>
      <sheetName val="20966685"/>
      <sheetName val="21327143"/>
      <sheetName val="21327465"/>
      <sheetName val="21329032"/>
      <sheetName val="21329214"/>
      <sheetName val="21329883"/>
      <sheetName val="21330063"/>
      <sheetName val="21330253"/>
      <sheetName val="21330675"/>
      <sheetName val="21331210"/>
      <sheetName val="21331400"/>
      <sheetName val="21327580"/>
      <sheetName val="21859707"/>
      <sheetName val="21331525"/>
      <sheetName val="21331616"/>
      <sheetName val="1818805"/>
      <sheetName val="1858778"/>
      <sheetName val="20930947"/>
      <sheetName val="20931143"/>
      <sheetName val="20965356"/>
      <sheetName val="21331673"/>
      <sheetName val="21331848"/>
      <sheetName val="21331988"/>
      <sheetName val="21332606"/>
      <sheetName val="21332697"/>
      <sheetName val="21332770"/>
      <sheetName val="21332952"/>
      <sheetName val="21333026"/>
      <sheetName val="21333232"/>
      <sheetName val="21333331"/>
      <sheetName val="IMPUESTOS POR PAGAR MARZO"/>
      <sheetName val="IMPUESTOS POR PAGAR ABRIL "/>
      <sheetName val="IMPUESTOS POR PAGAR MAYO"/>
      <sheetName val="IMPUESTOS X PG. JUNIO "/>
    </sheetNames>
    <sheetDataSet>
      <sheetData sheetId="0">
        <row r="8">
          <cell r="G8">
            <v>30000000</v>
          </cell>
        </row>
        <row r="9">
          <cell r="G9">
            <v>4639048</v>
          </cell>
        </row>
        <row r="10">
          <cell r="G10">
            <v>1560952</v>
          </cell>
        </row>
        <row r="11">
          <cell r="G11">
            <v>31711095.329999998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O452"/>
  <sheetViews>
    <sheetView tabSelected="1" topLeftCell="A279" zoomScale="75" zoomScaleNormal="75" workbookViewId="0">
      <selection activeCell="J331" sqref="J331"/>
    </sheetView>
  </sheetViews>
  <sheetFormatPr baseColWidth="10" defaultRowHeight="11.25"/>
  <cols>
    <col min="1" max="1" width="5" style="2" customWidth="1"/>
    <col min="2" max="2" width="29.85546875" style="2" customWidth="1"/>
    <col min="3" max="3" width="66.42578125" style="2" customWidth="1"/>
    <col min="4" max="4" width="17.5703125" style="2" customWidth="1"/>
    <col min="5" max="5" width="23.5703125" style="2" customWidth="1"/>
    <col min="6" max="6" width="24.42578125" style="2" customWidth="1"/>
    <col min="7" max="7" width="14.85546875" style="16" bestFit="1" customWidth="1"/>
    <col min="8" max="8" width="12.85546875" style="2" bestFit="1" customWidth="1"/>
    <col min="9" max="9" width="19.85546875" style="2" customWidth="1"/>
    <col min="10" max="10" width="16.5703125" style="2" customWidth="1"/>
    <col min="11" max="257" width="11.42578125" style="2"/>
    <col min="258" max="258" width="47.42578125" style="2" customWidth="1"/>
    <col min="259" max="259" width="16.42578125" style="2" bestFit="1" customWidth="1"/>
    <col min="260" max="260" width="19.42578125" style="2" customWidth="1"/>
    <col min="261" max="261" width="19.140625" style="2" customWidth="1"/>
    <col min="262" max="262" width="15" style="2" customWidth="1"/>
    <col min="263" max="263" width="12.5703125" style="2" customWidth="1"/>
    <col min="264" max="264" width="11.7109375" style="2" customWidth="1"/>
    <col min="265" max="265" width="19.85546875" style="2" customWidth="1"/>
    <col min="266" max="266" width="16.5703125" style="2" customWidth="1"/>
    <col min="267" max="513" width="11.42578125" style="2"/>
    <col min="514" max="514" width="47.42578125" style="2" customWidth="1"/>
    <col min="515" max="515" width="16.42578125" style="2" bestFit="1" customWidth="1"/>
    <col min="516" max="516" width="19.42578125" style="2" customWidth="1"/>
    <col min="517" max="517" width="19.140625" style="2" customWidth="1"/>
    <col min="518" max="518" width="15" style="2" customWidth="1"/>
    <col min="519" max="519" width="12.5703125" style="2" customWidth="1"/>
    <col min="520" max="520" width="11.7109375" style="2" customWidth="1"/>
    <col min="521" max="521" width="19.85546875" style="2" customWidth="1"/>
    <col min="522" max="522" width="16.5703125" style="2" customWidth="1"/>
    <col min="523" max="769" width="11.42578125" style="2"/>
    <col min="770" max="770" width="47.42578125" style="2" customWidth="1"/>
    <col min="771" max="771" width="16.42578125" style="2" bestFit="1" customWidth="1"/>
    <col min="772" max="772" width="19.42578125" style="2" customWidth="1"/>
    <col min="773" max="773" width="19.140625" style="2" customWidth="1"/>
    <col min="774" max="774" width="15" style="2" customWidth="1"/>
    <col min="775" max="775" width="12.5703125" style="2" customWidth="1"/>
    <col min="776" max="776" width="11.7109375" style="2" customWidth="1"/>
    <col min="777" max="777" width="19.85546875" style="2" customWidth="1"/>
    <col min="778" max="778" width="16.5703125" style="2" customWidth="1"/>
    <col min="779" max="1025" width="11.42578125" style="2"/>
    <col min="1026" max="1026" width="47.42578125" style="2" customWidth="1"/>
    <col min="1027" max="1027" width="16.42578125" style="2" bestFit="1" customWidth="1"/>
    <col min="1028" max="1028" width="19.42578125" style="2" customWidth="1"/>
    <col min="1029" max="1029" width="19.140625" style="2" customWidth="1"/>
    <col min="1030" max="1030" width="15" style="2" customWidth="1"/>
    <col min="1031" max="1031" width="12.5703125" style="2" customWidth="1"/>
    <col min="1032" max="1032" width="11.7109375" style="2" customWidth="1"/>
    <col min="1033" max="1033" width="19.85546875" style="2" customWidth="1"/>
    <col min="1034" max="1034" width="16.5703125" style="2" customWidth="1"/>
    <col min="1035" max="1281" width="11.42578125" style="2"/>
    <col min="1282" max="1282" width="47.42578125" style="2" customWidth="1"/>
    <col min="1283" max="1283" width="16.42578125" style="2" bestFit="1" customWidth="1"/>
    <col min="1284" max="1284" width="19.42578125" style="2" customWidth="1"/>
    <col min="1285" max="1285" width="19.140625" style="2" customWidth="1"/>
    <col min="1286" max="1286" width="15" style="2" customWidth="1"/>
    <col min="1287" max="1287" width="12.5703125" style="2" customWidth="1"/>
    <col min="1288" max="1288" width="11.7109375" style="2" customWidth="1"/>
    <col min="1289" max="1289" width="19.85546875" style="2" customWidth="1"/>
    <col min="1290" max="1290" width="16.5703125" style="2" customWidth="1"/>
    <col min="1291" max="1537" width="11.42578125" style="2"/>
    <col min="1538" max="1538" width="47.42578125" style="2" customWidth="1"/>
    <col min="1539" max="1539" width="16.42578125" style="2" bestFit="1" customWidth="1"/>
    <col min="1540" max="1540" width="19.42578125" style="2" customWidth="1"/>
    <col min="1541" max="1541" width="19.140625" style="2" customWidth="1"/>
    <col min="1542" max="1542" width="15" style="2" customWidth="1"/>
    <col min="1543" max="1543" width="12.5703125" style="2" customWidth="1"/>
    <col min="1544" max="1544" width="11.7109375" style="2" customWidth="1"/>
    <col min="1545" max="1545" width="19.85546875" style="2" customWidth="1"/>
    <col min="1546" max="1546" width="16.5703125" style="2" customWidth="1"/>
    <col min="1547" max="1793" width="11.42578125" style="2"/>
    <col min="1794" max="1794" width="47.42578125" style="2" customWidth="1"/>
    <col min="1795" max="1795" width="16.42578125" style="2" bestFit="1" customWidth="1"/>
    <col min="1796" max="1796" width="19.42578125" style="2" customWidth="1"/>
    <col min="1797" max="1797" width="19.140625" style="2" customWidth="1"/>
    <col min="1798" max="1798" width="15" style="2" customWidth="1"/>
    <col min="1799" max="1799" width="12.5703125" style="2" customWidth="1"/>
    <col min="1800" max="1800" width="11.7109375" style="2" customWidth="1"/>
    <col min="1801" max="1801" width="19.85546875" style="2" customWidth="1"/>
    <col min="1802" max="1802" width="16.5703125" style="2" customWidth="1"/>
    <col min="1803" max="2049" width="11.42578125" style="2"/>
    <col min="2050" max="2050" width="47.42578125" style="2" customWidth="1"/>
    <col min="2051" max="2051" width="16.42578125" style="2" bestFit="1" customWidth="1"/>
    <col min="2052" max="2052" width="19.42578125" style="2" customWidth="1"/>
    <col min="2053" max="2053" width="19.140625" style="2" customWidth="1"/>
    <col min="2054" max="2054" width="15" style="2" customWidth="1"/>
    <col min="2055" max="2055" width="12.5703125" style="2" customWidth="1"/>
    <col min="2056" max="2056" width="11.7109375" style="2" customWidth="1"/>
    <col min="2057" max="2057" width="19.85546875" style="2" customWidth="1"/>
    <col min="2058" max="2058" width="16.5703125" style="2" customWidth="1"/>
    <col min="2059" max="2305" width="11.42578125" style="2"/>
    <col min="2306" max="2306" width="47.42578125" style="2" customWidth="1"/>
    <col min="2307" max="2307" width="16.42578125" style="2" bestFit="1" customWidth="1"/>
    <col min="2308" max="2308" width="19.42578125" style="2" customWidth="1"/>
    <col min="2309" max="2309" width="19.140625" style="2" customWidth="1"/>
    <col min="2310" max="2310" width="15" style="2" customWidth="1"/>
    <col min="2311" max="2311" width="12.5703125" style="2" customWidth="1"/>
    <col min="2312" max="2312" width="11.7109375" style="2" customWidth="1"/>
    <col min="2313" max="2313" width="19.85546875" style="2" customWidth="1"/>
    <col min="2314" max="2314" width="16.5703125" style="2" customWidth="1"/>
    <col min="2315" max="2561" width="11.42578125" style="2"/>
    <col min="2562" max="2562" width="47.42578125" style="2" customWidth="1"/>
    <col min="2563" max="2563" width="16.42578125" style="2" bestFit="1" customWidth="1"/>
    <col min="2564" max="2564" width="19.42578125" style="2" customWidth="1"/>
    <col min="2565" max="2565" width="19.140625" style="2" customWidth="1"/>
    <col min="2566" max="2566" width="15" style="2" customWidth="1"/>
    <col min="2567" max="2567" width="12.5703125" style="2" customWidth="1"/>
    <col min="2568" max="2568" width="11.7109375" style="2" customWidth="1"/>
    <col min="2569" max="2569" width="19.85546875" style="2" customWidth="1"/>
    <col min="2570" max="2570" width="16.5703125" style="2" customWidth="1"/>
    <col min="2571" max="2817" width="11.42578125" style="2"/>
    <col min="2818" max="2818" width="47.42578125" style="2" customWidth="1"/>
    <col min="2819" max="2819" width="16.42578125" style="2" bestFit="1" customWidth="1"/>
    <col min="2820" max="2820" width="19.42578125" style="2" customWidth="1"/>
    <col min="2821" max="2821" width="19.140625" style="2" customWidth="1"/>
    <col min="2822" max="2822" width="15" style="2" customWidth="1"/>
    <col min="2823" max="2823" width="12.5703125" style="2" customWidth="1"/>
    <col min="2824" max="2824" width="11.7109375" style="2" customWidth="1"/>
    <col min="2825" max="2825" width="19.85546875" style="2" customWidth="1"/>
    <col min="2826" max="2826" width="16.5703125" style="2" customWidth="1"/>
    <col min="2827" max="3073" width="11.42578125" style="2"/>
    <col min="3074" max="3074" width="47.42578125" style="2" customWidth="1"/>
    <col min="3075" max="3075" width="16.42578125" style="2" bestFit="1" customWidth="1"/>
    <col min="3076" max="3076" width="19.42578125" style="2" customWidth="1"/>
    <col min="3077" max="3077" width="19.140625" style="2" customWidth="1"/>
    <col min="3078" max="3078" width="15" style="2" customWidth="1"/>
    <col min="3079" max="3079" width="12.5703125" style="2" customWidth="1"/>
    <col min="3080" max="3080" width="11.7109375" style="2" customWidth="1"/>
    <col min="3081" max="3081" width="19.85546875" style="2" customWidth="1"/>
    <col min="3082" max="3082" width="16.5703125" style="2" customWidth="1"/>
    <col min="3083" max="3329" width="11.42578125" style="2"/>
    <col min="3330" max="3330" width="47.42578125" style="2" customWidth="1"/>
    <col min="3331" max="3331" width="16.42578125" style="2" bestFit="1" customWidth="1"/>
    <col min="3332" max="3332" width="19.42578125" style="2" customWidth="1"/>
    <col min="3333" max="3333" width="19.140625" style="2" customWidth="1"/>
    <col min="3334" max="3334" width="15" style="2" customWidth="1"/>
    <col min="3335" max="3335" width="12.5703125" style="2" customWidth="1"/>
    <col min="3336" max="3336" width="11.7109375" style="2" customWidth="1"/>
    <col min="3337" max="3337" width="19.85546875" style="2" customWidth="1"/>
    <col min="3338" max="3338" width="16.5703125" style="2" customWidth="1"/>
    <col min="3339" max="3585" width="11.42578125" style="2"/>
    <col min="3586" max="3586" width="47.42578125" style="2" customWidth="1"/>
    <col min="3587" max="3587" width="16.42578125" style="2" bestFit="1" customWidth="1"/>
    <col min="3588" max="3588" width="19.42578125" style="2" customWidth="1"/>
    <col min="3589" max="3589" width="19.140625" style="2" customWidth="1"/>
    <col min="3590" max="3590" width="15" style="2" customWidth="1"/>
    <col min="3591" max="3591" width="12.5703125" style="2" customWidth="1"/>
    <col min="3592" max="3592" width="11.7109375" style="2" customWidth="1"/>
    <col min="3593" max="3593" width="19.85546875" style="2" customWidth="1"/>
    <col min="3594" max="3594" width="16.5703125" style="2" customWidth="1"/>
    <col min="3595" max="3841" width="11.42578125" style="2"/>
    <col min="3842" max="3842" width="47.42578125" style="2" customWidth="1"/>
    <col min="3843" max="3843" width="16.42578125" style="2" bestFit="1" customWidth="1"/>
    <col min="3844" max="3844" width="19.42578125" style="2" customWidth="1"/>
    <col min="3845" max="3845" width="19.140625" style="2" customWidth="1"/>
    <col min="3846" max="3846" width="15" style="2" customWidth="1"/>
    <col min="3847" max="3847" width="12.5703125" style="2" customWidth="1"/>
    <col min="3848" max="3848" width="11.7109375" style="2" customWidth="1"/>
    <col min="3849" max="3849" width="19.85546875" style="2" customWidth="1"/>
    <col min="3850" max="3850" width="16.5703125" style="2" customWidth="1"/>
    <col min="3851" max="4097" width="11.42578125" style="2"/>
    <col min="4098" max="4098" width="47.42578125" style="2" customWidth="1"/>
    <col min="4099" max="4099" width="16.42578125" style="2" bestFit="1" customWidth="1"/>
    <col min="4100" max="4100" width="19.42578125" style="2" customWidth="1"/>
    <col min="4101" max="4101" width="19.140625" style="2" customWidth="1"/>
    <col min="4102" max="4102" width="15" style="2" customWidth="1"/>
    <col min="4103" max="4103" width="12.5703125" style="2" customWidth="1"/>
    <col min="4104" max="4104" width="11.7109375" style="2" customWidth="1"/>
    <col min="4105" max="4105" width="19.85546875" style="2" customWidth="1"/>
    <col min="4106" max="4106" width="16.5703125" style="2" customWidth="1"/>
    <col min="4107" max="4353" width="11.42578125" style="2"/>
    <col min="4354" max="4354" width="47.42578125" style="2" customWidth="1"/>
    <col min="4355" max="4355" width="16.42578125" style="2" bestFit="1" customWidth="1"/>
    <col min="4356" max="4356" width="19.42578125" style="2" customWidth="1"/>
    <col min="4357" max="4357" width="19.140625" style="2" customWidth="1"/>
    <col min="4358" max="4358" width="15" style="2" customWidth="1"/>
    <col min="4359" max="4359" width="12.5703125" style="2" customWidth="1"/>
    <col min="4360" max="4360" width="11.7109375" style="2" customWidth="1"/>
    <col min="4361" max="4361" width="19.85546875" style="2" customWidth="1"/>
    <col min="4362" max="4362" width="16.5703125" style="2" customWidth="1"/>
    <col min="4363" max="4609" width="11.42578125" style="2"/>
    <col min="4610" max="4610" width="47.42578125" style="2" customWidth="1"/>
    <col min="4611" max="4611" width="16.42578125" style="2" bestFit="1" customWidth="1"/>
    <col min="4612" max="4612" width="19.42578125" style="2" customWidth="1"/>
    <col min="4613" max="4613" width="19.140625" style="2" customWidth="1"/>
    <col min="4614" max="4614" width="15" style="2" customWidth="1"/>
    <col min="4615" max="4615" width="12.5703125" style="2" customWidth="1"/>
    <col min="4616" max="4616" width="11.7109375" style="2" customWidth="1"/>
    <col min="4617" max="4617" width="19.85546875" style="2" customWidth="1"/>
    <col min="4618" max="4618" width="16.5703125" style="2" customWidth="1"/>
    <col min="4619" max="4865" width="11.42578125" style="2"/>
    <col min="4866" max="4866" width="47.42578125" style="2" customWidth="1"/>
    <col min="4867" max="4867" width="16.42578125" style="2" bestFit="1" customWidth="1"/>
    <col min="4868" max="4868" width="19.42578125" style="2" customWidth="1"/>
    <col min="4869" max="4869" width="19.140625" style="2" customWidth="1"/>
    <col min="4870" max="4870" width="15" style="2" customWidth="1"/>
    <col min="4871" max="4871" width="12.5703125" style="2" customWidth="1"/>
    <col min="4872" max="4872" width="11.7109375" style="2" customWidth="1"/>
    <col min="4873" max="4873" width="19.85546875" style="2" customWidth="1"/>
    <col min="4874" max="4874" width="16.5703125" style="2" customWidth="1"/>
    <col min="4875" max="5121" width="11.42578125" style="2"/>
    <col min="5122" max="5122" width="47.42578125" style="2" customWidth="1"/>
    <col min="5123" max="5123" width="16.42578125" style="2" bestFit="1" customWidth="1"/>
    <col min="5124" max="5124" width="19.42578125" style="2" customWidth="1"/>
    <col min="5125" max="5125" width="19.140625" style="2" customWidth="1"/>
    <col min="5126" max="5126" width="15" style="2" customWidth="1"/>
    <col min="5127" max="5127" width="12.5703125" style="2" customWidth="1"/>
    <col min="5128" max="5128" width="11.7109375" style="2" customWidth="1"/>
    <col min="5129" max="5129" width="19.85546875" style="2" customWidth="1"/>
    <col min="5130" max="5130" width="16.5703125" style="2" customWidth="1"/>
    <col min="5131" max="5377" width="11.42578125" style="2"/>
    <col min="5378" max="5378" width="47.42578125" style="2" customWidth="1"/>
    <col min="5379" max="5379" width="16.42578125" style="2" bestFit="1" customWidth="1"/>
    <col min="5380" max="5380" width="19.42578125" style="2" customWidth="1"/>
    <col min="5381" max="5381" width="19.140625" style="2" customWidth="1"/>
    <col min="5382" max="5382" width="15" style="2" customWidth="1"/>
    <col min="5383" max="5383" width="12.5703125" style="2" customWidth="1"/>
    <col min="5384" max="5384" width="11.7109375" style="2" customWidth="1"/>
    <col min="5385" max="5385" width="19.85546875" style="2" customWidth="1"/>
    <col min="5386" max="5386" width="16.5703125" style="2" customWidth="1"/>
    <col min="5387" max="5633" width="11.42578125" style="2"/>
    <col min="5634" max="5634" width="47.42578125" style="2" customWidth="1"/>
    <col min="5635" max="5635" width="16.42578125" style="2" bestFit="1" customWidth="1"/>
    <col min="5636" max="5636" width="19.42578125" style="2" customWidth="1"/>
    <col min="5637" max="5637" width="19.140625" style="2" customWidth="1"/>
    <col min="5638" max="5638" width="15" style="2" customWidth="1"/>
    <col min="5639" max="5639" width="12.5703125" style="2" customWidth="1"/>
    <col min="5640" max="5640" width="11.7109375" style="2" customWidth="1"/>
    <col min="5641" max="5641" width="19.85546875" style="2" customWidth="1"/>
    <col min="5642" max="5642" width="16.5703125" style="2" customWidth="1"/>
    <col min="5643" max="5889" width="11.42578125" style="2"/>
    <col min="5890" max="5890" width="47.42578125" style="2" customWidth="1"/>
    <col min="5891" max="5891" width="16.42578125" style="2" bestFit="1" customWidth="1"/>
    <col min="5892" max="5892" width="19.42578125" style="2" customWidth="1"/>
    <col min="5893" max="5893" width="19.140625" style="2" customWidth="1"/>
    <col min="5894" max="5894" width="15" style="2" customWidth="1"/>
    <col min="5895" max="5895" width="12.5703125" style="2" customWidth="1"/>
    <col min="5896" max="5896" width="11.7109375" style="2" customWidth="1"/>
    <col min="5897" max="5897" width="19.85546875" style="2" customWidth="1"/>
    <col min="5898" max="5898" width="16.5703125" style="2" customWidth="1"/>
    <col min="5899" max="6145" width="11.42578125" style="2"/>
    <col min="6146" max="6146" width="47.42578125" style="2" customWidth="1"/>
    <col min="6147" max="6147" width="16.42578125" style="2" bestFit="1" customWidth="1"/>
    <col min="6148" max="6148" width="19.42578125" style="2" customWidth="1"/>
    <col min="6149" max="6149" width="19.140625" style="2" customWidth="1"/>
    <col min="6150" max="6150" width="15" style="2" customWidth="1"/>
    <col min="6151" max="6151" width="12.5703125" style="2" customWidth="1"/>
    <col min="6152" max="6152" width="11.7109375" style="2" customWidth="1"/>
    <col min="6153" max="6153" width="19.85546875" style="2" customWidth="1"/>
    <col min="6154" max="6154" width="16.5703125" style="2" customWidth="1"/>
    <col min="6155" max="6401" width="11.42578125" style="2"/>
    <col min="6402" max="6402" width="47.42578125" style="2" customWidth="1"/>
    <col min="6403" max="6403" width="16.42578125" style="2" bestFit="1" customWidth="1"/>
    <col min="6404" max="6404" width="19.42578125" style="2" customWidth="1"/>
    <col min="6405" max="6405" width="19.140625" style="2" customWidth="1"/>
    <col min="6406" max="6406" width="15" style="2" customWidth="1"/>
    <col min="6407" max="6407" width="12.5703125" style="2" customWidth="1"/>
    <col min="6408" max="6408" width="11.7109375" style="2" customWidth="1"/>
    <col min="6409" max="6409" width="19.85546875" style="2" customWidth="1"/>
    <col min="6410" max="6410" width="16.5703125" style="2" customWidth="1"/>
    <col min="6411" max="6657" width="11.42578125" style="2"/>
    <col min="6658" max="6658" width="47.42578125" style="2" customWidth="1"/>
    <col min="6659" max="6659" width="16.42578125" style="2" bestFit="1" customWidth="1"/>
    <col min="6660" max="6660" width="19.42578125" style="2" customWidth="1"/>
    <col min="6661" max="6661" width="19.140625" style="2" customWidth="1"/>
    <col min="6662" max="6662" width="15" style="2" customWidth="1"/>
    <col min="6663" max="6663" width="12.5703125" style="2" customWidth="1"/>
    <col min="6664" max="6664" width="11.7109375" style="2" customWidth="1"/>
    <col min="6665" max="6665" width="19.85546875" style="2" customWidth="1"/>
    <col min="6666" max="6666" width="16.5703125" style="2" customWidth="1"/>
    <col min="6667" max="6913" width="11.42578125" style="2"/>
    <col min="6914" max="6914" width="47.42578125" style="2" customWidth="1"/>
    <col min="6915" max="6915" width="16.42578125" style="2" bestFit="1" customWidth="1"/>
    <col min="6916" max="6916" width="19.42578125" style="2" customWidth="1"/>
    <col min="6917" max="6917" width="19.140625" style="2" customWidth="1"/>
    <col min="6918" max="6918" width="15" style="2" customWidth="1"/>
    <col min="6919" max="6919" width="12.5703125" style="2" customWidth="1"/>
    <col min="6920" max="6920" width="11.7109375" style="2" customWidth="1"/>
    <col min="6921" max="6921" width="19.85546875" style="2" customWidth="1"/>
    <col min="6922" max="6922" width="16.5703125" style="2" customWidth="1"/>
    <col min="6923" max="7169" width="11.42578125" style="2"/>
    <col min="7170" max="7170" width="47.42578125" style="2" customWidth="1"/>
    <col min="7171" max="7171" width="16.42578125" style="2" bestFit="1" customWidth="1"/>
    <col min="7172" max="7172" width="19.42578125" style="2" customWidth="1"/>
    <col min="7173" max="7173" width="19.140625" style="2" customWidth="1"/>
    <col min="7174" max="7174" width="15" style="2" customWidth="1"/>
    <col min="7175" max="7175" width="12.5703125" style="2" customWidth="1"/>
    <col min="7176" max="7176" width="11.7109375" style="2" customWidth="1"/>
    <col min="7177" max="7177" width="19.85546875" style="2" customWidth="1"/>
    <col min="7178" max="7178" width="16.5703125" style="2" customWidth="1"/>
    <col min="7179" max="7425" width="11.42578125" style="2"/>
    <col min="7426" max="7426" width="47.42578125" style="2" customWidth="1"/>
    <col min="7427" max="7427" width="16.42578125" style="2" bestFit="1" customWidth="1"/>
    <col min="7428" max="7428" width="19.42578125" style="2" customWidth="1"/>
    <col min="7429" max="7429" width="19.140625" style="2" customWidth="1"/>
    <col min="7430" max="7430" width="15" style="2" customWidth="1"/>
    <col min="7431" max="7431" width="12.5703125" style="2" customWidth="1"/>
    <col min="7432" max="7432" width="11.7109375" style="2" customWidth="1"/>
    <col min="7433" max="7433" width="19.85546875" style="2" customWidth="1"/>
    <col min="7434" max="7434" width="16.5703125" style="2" customWidth="1"/>
    <col min="7435" max="7681" width="11.42578125" style="2"/>
    <col min="7682" max="7682" width="47.42578125" style="2" customWidth="1"/>
    <col min="7683" max="7683" width="16.42578125" style="2" bestFit="1" customWidth="1"/>
    <col min="7684" max="7684" width="19.42578125" style="2" customWidth="1"/>
    <col min="7685" max="7685" width="19.140625" style="2" customWidth="1"/>
    <col min="7686" max="7686" width="15" style="2" customWidth="1"/>
    <col min="7687" max="7687" width="12.5703125" style="2" customWidth="1"/>
    <col min="7688" max="7688" width="11.7109375" style="2" customWidth="1"/>
    <col min="7689" max="7689" width="19.85546875" style="2" customWidth="1"/>
    <col min="7690" max="7690" width="16.5703125" style="2" customWidth="1"/>
    <col min="7691" max="7937" width="11.42578125" style="2"/>
    <col min="7938" max="7938" width="47.42578125" style="2" customWidth="1"/>
    <col min="7939" max="7939" width="16.42578125" style="2" bestFit="1" customWidth="1"/>
    <col min="7940" max="7940" width="19.42578125" style="2" customWidth="1"/>
    <col min="7941" max="7941" width="19.140625" style="2" customWidth="1"/>
    <col min="7942" max="7942" width="15" style="2" customWidth="1"/>
    <col min="7943" max="7943" width="12.5703125" style="2" customWidth="1"/>
    <col min="7944" max="7944" width="11.7109375" style="2" customWidth="1"/>
    <col min="7945" max="7945" width="19.85546875" style="2" customWidth="1"/>
    <col min="7946" max="7946" width="16.5703125" style="2" customWidth="1"/>
    <col min="7947" max="8193" width="11.42578125" style="2"/>
    <col min="8194" max="8194" width="47.42578125" style="2" customWidth="1"/>
    <col min="8195" max="8195" width="16.42578125" style="2" bestFit="1" customWidth="1"/>
    <col min="8196" max="8196" width="19.42578125" style="2" customWidth="1"/>
    <col min="8197" max="8197" width="19.140625" style="2" customWidth="1"/>
    <col min="8198" max="8198" width="15" style="2" customWidth="1"/>
    <col min="8199" max="8199" width="12.5703125" style="2" customWidth="1"/>
    <col min="8200" max="8200" width="11.7109375" style="2" customWidth="1"/>
    <col min="8201" max="8201" width="19.85546875" style="2" customWidth="1"/>
    <col min="8202" max="8202" width="16.5703125" style="2" customWidth="1"/>
    <col min="8203" max="8449" width="11.42578125" style="2"/>
    <col min="8450" max="8450" width="47.42578125" style="2" customWidth="1"/>
    <col min="8451" max="8451" width="16.42578125" style="2" bestFit="1" customWidth="1"/>
    <col min="8452" max="8452" width="19.42578125" style="2" customWidth="1"/>
    <col min="8453" max="8453" width="19.140625" style="2" customWidth="1"/>
    <col min="8454" max="8454" width="15" style="2" customWidth="1"/>
    <col min="8455" max="8455" width="12.5703125" style="2" customWidth="1"/>
    <col min="8456" max="8456" width="11.7109375" style="2" customWidth="1"/>
    <col min="8457" max="8457" width="19.85546875" style="2" customWidth="1"/>
    <col min="8458" max="8458" width="16.5703125" style="2" customWidth="1"/>
    <col min="8459" max="8705" width="11.42578125" style="2"/>
    <col min="8706" max="8706" width="47.42578125" style="2" customWidth="1"/>
    <col min="8707" max="8707" width="16.42578125" style="2" bestFit="1" customWidth="1"/>
    <col min="8708" max="8708" width="19.42578125" style="2" customWidth="1"/>
    <col min="8709" max="8709" width="19.140625" style="2" customWidth="1"/>
    <col min="8710" max="8710" width="15" style="2" customWidth="1"/>
    <col min="8711" max="8711" width="12.5703125" style="2" customWidth="1"/>
    <col min="8712" max="8712" width="11.7109375" style="2" customWidth="1"/>
    <col min="8713" max="8713" width="19.85546875" style="2" customWidth="1"/>
    <col min="8714" max="8714" width="16.5703125" style="2" customWidth="1"/>
    <col min="8715" max="8961" width="11.42578125" style="2"/>
    <col min="8962" max="8962" width="47.42578125" style="2" customWidth="1"/>
    <col min="8963" max="8963" width="16.42578125" style="2" bestFit="1" customWidth="1"/>
    <col min="8964" max="8964" width="19.42578125" style="2" customWidth="1"/>
    <col min="8965" max="8965" width="19.140625" style="2" customWidth="1"/>
    <col min="8966" max="8966" width="15" style="2" customWidth="1"/>
    <col min="8967" max="8967" width="12.5703125" style="2" customWidth="1"/>
    <col min="8968" max="8968" width="11.7109375" style="2" customWidth="1"/>
    <col min="8969" max="8969" width="19.85546875" style="2" customWidth="1"/>
    <col min="8970" max="8970" width="16.5703125" style="2" customWidth="1"/>
    <col min="8971" max="9217" width="11.42578125" style="2"/>
    <col min="9218" max="9218" width="47.42578125" style="2" customWidth="1"/>
    <col min="9219" max="9219" width="16.42578125" style="2" bestFit="1" customWidth="1"/>
    <col min="9220" max="9220" width="19.42578125" style="2" customWidth="1"/>
    <col min="9221" max="9221" width="19.140625" style="2" customWidth="1"/>
    <col min="9222" max="9222" width="15" style="2" customWidth="1"/>
    <col min="9223" max="9223" width="12.5703125" style="2" customWidth="1"/>
    <col min="9224" max="9224" width="11.7109375" style="2" customWidth="1"/>
    <col min="9225" max="9225" width="19.85546875" style="2" customWidth="1"/>
    <col min="9226" max="9226" width="16.5703125" style="2" customWidth="1"/>
    <col min="9227" max="9473" width="11.42578125" style="2"/>
    <col min="9474" max="9474" width="47.42578125" style="2" customWidth="1"/>
    <col min="9475" max="9475" width="16.42578125" style="2" bestFit="1" customWidth="1"/>
    <col min="9476" max="9476" width="19.42578125" style="2" customWidth="1"/>
    <col min="9477" max="9477" width="19.140625" style="2" customWidth="1"/>
    <col min="9478" max="9478" width="15" style="2" customWidth="1"/>
    <col min="9479" max="9479" width="12.5703125" style="2" customWidth="1"/>
    <col min="9480" max="9480" width="11.7109375" style="2" customWidth="1"/>
    <col min="9481" max="9481" width="19.85546875" style="2" customWidth="1"/>
    <col min="9482" max="9482" width="16.5703125" style="2" customWidth="1"/>
    <col min="9483" max="9729" width="11.42578125" style="2"/>
    <col min="9730" max="9730" width="47.42578125" style="2" customWidth="1"/>
    <col min="9731" max="9731" width="16.42578125" style="2" bestFit="1" customWidth="1"/>
    <col min="9732" max="9732" width="19.42578125" style="2" customWidth="1"/>
    <col min="9733" max="9733" width="19.140625" style="2" customWidth="1"/>
    <col min="9734" max="9734" width="15" style="2" customWidth="1"/>
    <col min="9735" max="9735" width="12.5703125" style="2" customWidth="1"/>
    <col min="9736" max="9736" width="11.7109375" style="2" customWidth="1"/>
    <col min="9737" max="9737" width="19.85546875" style="2" customWidth="1"/>
    <col min="9738" max="9738" width="16.5703125" style="2" customWidth="1"/>
    <col min="9739" max="9985" width="11.42578125" style="2"/>
    <col min="9986" max="9986" width="47.42578125" style="2" customWidth="1"/>
    <col min="9987" max="9987" width="16.42578125" style="2" bestFit="1" customWidth="1"/>
    <col min="9988" max="9988" width="19.42578125" style="2" customWidth="1"/>
    <col min="9989" max="9989" width="19.140625" style="2" customWidth="1"/>
    <col min="9990" max="9990" width="15" style="2" customWidth="1"/>
    <col min="9991" max="9991" width="12.5703125" style="2" customWidth="1"/>
    <col min="9992" max="9992" width="11.7109375" style="2" customWidth="1"/>
    <col min="9993" max="9993" width="19.85546875" style="2" customWidth="1"/>
    <col min="9994" max="9994" width="16.5703125" style="2" customWidth="1"/>
    <col min="9995" max="10241" width="11.42578125" style="2"/>
    <col min="10242" max="10242" width="47.42578125" style="2" customWidth="1"/>
    <col min="10243" max="10243" width="16.42578125" style="2" bestFit="1" customWidth="1"/>
    <col min="10244" max="10244" width="19.42578125" style="2" customWidth="1"/>
    <col min="10245" max="10245" width="19.140625" style="2" customWidth="1"/>
    <col min="10246" max="10246" width="15" style="2" customWidth="1"/>
    <col min="10247" max="10247" width="12.5703125" style="2" customWidth="1"/>
    <col min="10248" max="10248" width="11.7109375" style="2" customWidth="1"/>
    <col min="10249" max="10249" width="19.85546875" style="2" customWidth="1"/>
    <col min="10250" max="10250" width="16.5703125" style="2" customWidth="1"/>
    <col min="10251" max="10497" width="11.42578125" style="2"/>
    <col min="10498" max="10498" width="47.42578125" style="2" customWidth="1"/>
    <col min="10499" max="10499" width="16.42578125" style="2" bestFit="1" customWidth="1"/>
    <col min="10500" max="10500" width="19.42578125" style="2" customWidth="1"/>
    <col min="10501" max="10501" width="19.140625" style="2" customWidth="1"/>
    <col min="10502" max="10502" width="15" style="2" customWidth="1"/>
    <col min="10503" max="10503" width="12.5703125" style="2" customWidth="1"/>
    <col min="10504" max="10504" width="11.7109375" style="2" customWidth="1"/>
    <col min="10505" max="10505" width="19.85546875" style="2" customWidth="1"/>
    <col min="10506" max="10506" width="16.5703125" style="2" customWidth="1"/>
    <col min="10507" max="10753" width="11.42578125" style="2"/>
    <col min="10754" max="10754" width="47.42578125" style="2" customWidth="1"/>
    <col min="10755" max="10755" width="16.42578125" style="2" bestFit="1" customWidth="1"/>
    <col min="10756" max="10756" width="19.42578125" style="2" customWidth="1"/>
    <col min="10757" max="10757" width="19.140625" style="2" customWidth="1"/>
    <col min="10758" max="10758" width="15" style="2" customWidth="1"/>
    <col min="10759" max="10759" width="12.5703125" style="2" customWidth="1"/>
    <col min="10760" max="10760" width="11.7109375" style="2" customWidth="1"/>
    <col min="10761" max="10761" width="19.85546875" style="2" customWidth="1"/>
    <col min="10762" max="10762" width="16.5703125" style="2" customWidth="1"/>
    <col min="10763" max="11009" width="11.42578125" style="2"/>
    <col min="11010" max="11010" width="47.42578125" style="2" customWidth="1"/>
    <col min="11011" max="11011" width="16.42578125" style="2" bestFit="1" customWidth="1"/>
    <col min="11012" max="11012" width="19.42578125" style="2" customWidth="1"/>
    <col min="11013" max="11013" width="19.140625" style="2" customWidth="1"/>
    <col min="11014" max="11014" width="15" style="2" customWidth="1"/>
    <col min="11015" max="11015" width="12.5703125" style="2" customWidth="1"/>
    <col min="11016" max="11016" width="11.7109375" style="2" customWidth="1"/>
    <col min="11017" max="11017" width="19.85546875" style="2" customWidth="1"/>
    <col min="11018" max="11018" width="16.5703125" style="2" customWidth="1"/>
    <col min="11019" max="11265" width="11.42578125" style="2"/>
    <col min="11266" max="11266" width="47.42578125" style="2" customWidth="1"/>
    <col min="11267" max="11267" width="16.42578125" style="2" bestFit="1" customWidth="1"/>
    <col min="11268" max="11268" width="19.42578125" style="2" customWidth="1"/>
    <col min="11269" max="11269" width="19.140625" style="2" customWidth="1"/>
    <col min="11270" max="11270" width="15" style="2" customWidth="1"/>
    <col min="11271" max="11271" width="12.5703125" style="2" customWidth="1"/>
    <col min="11272" max="11272" width="11.7109375" style="2" customWidth="1"/>
    <col min="11273" max="11273" width="19.85546875" style="2" customWidth="1"/>
    <col min="11274" max="11274" width="16.5703125" style="2" customWidth="1"/>
    <col min="11275" max="11521" width="11.42578125" style="2"/>
    <col min="11522" max="11522" width="47.42578125" style="2" customWidth="1"/>
    <col min="11523" max="11523" width="16.42578125" style="2" bestFit="1" customWidth="1"/>
    <col min="11524" max="11524" width="19.42578125" style="2" customWidth="1"/>
    <col min="11525" max="11525" width="19.140625" style="2" customWidth="1"/>
    <col min="11526" max="11526" width="15" style="2" customWidth="1"/>
    <col min="11527" max="11527" width="12.5703125" style="2" customWidth="1"/>
    <col min="11528" max="11528" width="11.7109375" style="2" customWidth="1"/>
    <col min="11529" max="11529" width="19.85546875" style="2" customWidth="1"/>
    <col min="11530" max="11530" width="16.5703125" style="2" customWidth="1"/>
    <col min="11531" max="11777" width="11.42578125" style="2"/>
    <col min="11778" max="11778" width="47.42578125" style="2" customWidth="1"/>
    <col min="11779" max="11779" width="16.42578125" style="2" bestFit="1" customWidth="1"/>
    <col min="11780" max="11780" width="19.42578125" style="2" customWidth="1"/>
    <col min="11781" max="11781" width="19.140625" style="2" customWidth="1"/>
    <col min="11782" max="11782" width="15" style="2" customWidth="1"/>
    <col min="11783" max="11783" width="12.5703125" style="2" customWidth="1"/>
    <col min="11784" max="11784" width="11.7109375" style="2" customWidth="1"/>
    <col min="11785" max="11785" width="19.85546875" style="2" customWidth="1"/>
    <col min="11786" max="11786" width="16.5703125" style="2" customWidth="1"/>
    <col min="11787" max="12033" width="11.42578125" style="2"/>
    <col min="12034" max="12034" width="47.42578125" style="2" customWidth="1"/>
    <col min="12035" max="12035" width="16.42578125" style="2" bestFit="1" customWidth="1"/>
    <col min="12036" max="12036" width="19.42578125" style="2" customWidth="1"/>
    <col min="12037" max="12037" width="19.140625" style="2" customWidth="1"/>
    <col min="12038" max="12038" width="15" style="2" customWidth="1"/>
    <col min="12039" max="12039" width="12.5703125" style="2" customWidth="1"/>
    <col min="12040" max="12040" width="11.7109375" style="2" customWidth="1"/>
    <col min="12041" max="12041" width="19.85546875" style="2" customWidth="1"/>
    <col min="12042" max="12042" width="16.5703125" style="2" customWidth="1"/>
    <col min="12043" max="12289" width="11.42578125" style="2"/>
    <col min="12290" max="12290" width="47.42578125" style="2" customWidth="1"/>
    <col min="12291" max="12291" width="16.42578125" style="2" bestFit="1" customWidth="1"/>
    <col min="12292" max="12292" width="19.42578125" style="2" customWidth="1"/>
    <col min="12293" max="12293" width="19.140625" style="2" customWidth="1"/>
    <col min="12294" max="12294" width="15" style="2" customWidth="1"/>
    <col min="12295" max="12295" width="12.5703125" style="2" customWidth="1"/>
    <col min="12296" max="12296" width="11.7109375" style="2" customWidth="1"/>
    <col min="12297" max="12297" width="19.85546875" style="2" customWidth="1"/>
    <col min="12298" max="12298" width="16.5703125" style="2" customWidth="1"/>
    <col min="12299" max="12545" width="11.42578125" style="2"/>
    <col min="12546" max="12546" width="47.42578125" style="2" customWidth="1"/>
    <col min="12547" max="12547" width="16.42578125" style="2" bestFit="1" customWidth="1"/>
    <col min="12548" max="12548" width="19.42578125" style="2" customWidth="1"/>
    <col min="12549" max="12549" width="19.140625" style="2" customWidth="1"/>
    <col min="12550" max="12550" width="15" style="2" customWidth="1"/>
    <col min="12551" max="12551" width="12.5703125" style="2" customWidth="1"/>
    <col min="12552" max="12552" width="11.7109375" style="2" customWidth="1"/>
    <col min="12553" max="12553" width="19.85546875" style="2" customWidth="1"/>
    <col min="12554" max="12554" width="16.5703125" style="2" customWidth="1"/>
    <col min="12555" max="12801" width="11.42578125" style="2"/>
    <col min="12802" max="12802" width="47.42578125" style="2" customWidth="1"/>
    <col min="12803" max="12803" width="16.42578125" style="2" bestFit="1" customWidth="1"/>
    <col min="12804" max="12804" width="19.42578125" style="2" customWidth="1"/>
    <col min="12805" max="12805" width="19.140625" style="2" customWidth="1"/>
    <col min="12806" max="12806" width="15" style="2" customWidth="1"/>
    <col min="12807" max="12807" width="12.5703125" style="2" customWidth="1"/>
    <col min="12808" max="12808" width="11.7109375" style="2" customWidth="1"/>
    <col min="12809" max="12809" width="19.85546875" style="2" customWidth="1"/>
    <col min="12810" max="12810" width="16.5703125" style="2" customWidth="1"/>
    <col min="12811" max="13057" width="11.42578125" style="2"/>
    <col min="13058" max="13058" width="47.42578125" style="2" customWidth="1"/>
    <col min="13059" max="13059" width="16.42578125" style="2" bestFit="1" customWidth="1"/>
    <col min="13060" max="13060" width="19.42578125" style="2" customWidth="1"/>
    <col min="13061" max="13061" width="19.140625" style="2" customWidth="1"/>
    <col min="13062" max="13062" width="15" style="2" customWidth="1"/>
    <col min="13063" max="13063" width="12.5703125" style="2" customWidth="1"/>
    <col min="13064" max="13064" width="11.7109375" style="2" customWidth="1"/>
    <col min="13065" max="13065" width="19.85546875" style="2" customWidth="1"/>
    <col min="13066" max="13066" width="16.5703125" style="2" customWidth="1"/>
    <col min="13067" max="13313" width="11.42578125" style="2"/>
    <col min="13314" max="13314" width="47.42578125" style="2" customWidth="1"/>
    <col min="13315" max="13315" width="16.42578125" style="2" bestFit="1" customWidth="1"/>
    <col min="13316" max="13316" width="19.42578125" style="2" customWidth="1"/>
    <col min="13317" max="13317" width="19.140625" style="2" customWidth="1"/>
    <col min="13318" max="13318" width="15" style="2" customWidth="1"/>
    <col min="13319" max="13319" width="12.5703125" style="2" customWidth="1"/>
    <col min="13320" max="13320" width="11.7109375" style="2" customWidth="1"/>
    <col min="13321" max="13321" width="19.85546875" style="2" customWidth="1"/>
    <col min="13322" max="13322" width="16.5703125" style="2" customWidth="1"/>
    <col min="13323" max="13569" width="11.42578125" style="2"/>
    <col min="13570" max="13570" width="47.42578125" style="2" customWidth="1"/>
    <col min="13571" max="13571" width="16.42578125" style="2" bestFit="1" customWidth="1"/>
    <col min="13572" max="13572" width="19.42578125" style="2" customWidth="1"/>
    <col min="13573" max="13573" width="19.140625" style="2" customWidth="1"/>
    <col min="13574" max="13574" width="15" style="2" customWidth="1"/>
    <col min="13575" max="13575" width="12.5703125" style="2" customWidth="1"/>
    <col min="13576" max="13576" width="11.7109375" style="2" customWidth="1"/>
    <col min="13577" max="13577" width="19.85546875" style="2" customWidth="1"/>
    <col min="13578" max="13578" width="16.5703125" style="2" customWidth="1"/>
    <col min="13579" max="13825" width="11.42578125" style="2"/>
    <col min="13826" max="13826" width="47.42578125" style="2" customWidth="1"/>
    <col min="13827" max="13827" width="16.42578125" style="2" bestFit="1" customWidth="1"/>
    <col min="13828" max="13828" width="19.42578125" style="2" customWidth="1"/>
    <col min="13829" max="13829" width="19.140625" style="2" customWidth="1"/>
    <col min="13830" max="13830" width="15" style="2" customWidth="1"/>
    <col min="13831" max="13831" width="12.5703125" style="2" customWidth="1"/>
    <col min="13832" max="13832" width="11.7109375" style="2" customWidth="1"/>
    <col min="13833" max="13833" width="19.85546875" style="2" customWidth="1"/>
    <col min="13834" max="13834" width="16.5703125" style="2" customWidth="1"/>
    <col min="13835" max="14081" width="11.42578125" style="2"/>
    <col min="14082" max="14082" width="47.42578125" style="2" customWidth="1"/>
    <col min="14083" max="14083" width="16.42578125" style="2" bestFit="1" customWidth="1"/>
    <col min="14084" max="14084" width="19.42578125" style="2" customWidth="1"/>
    <col min="14085" max="14085" width="19.140625" style="2" customWidth="1"/>
    <col min="14086" max="14086" width="15" style="2" customWidth="1"/>
    <col min="14087" max="14087" width="12.5703125" style="2" customWidth="1"/>
    <col min="14088" max="14088" width="11.7109375" style="2" customWidth="1"/>
    <col min="14089" max="14089" width="19.85546875" style="2" customWidth="1"/>
    <col min="14090" max="14090" width="16.5703125" style="2" customWidth="1"/>
    <col min="14091" max="14337" width="11.42578125" style="2"/>
    <col min="14338" max="14338" width="47.42578125" style="2" customWidth="1"/>
    <col min="14339" max="14339" width="16.42578125" style="2" bestFit="1" customWidth="1"/>
    <col min="14340" max="14340" width="19.42578125" style="2" customWidth="1"/>
    <col min="14341" max="14341" width="19.140625" style="2" customWidth="1"/>
    <col min="14342" max="14342" width="15" style="2" customWidth="1"/>
    <col min="14343" max="14343" width="12.5703125" style="2" customWidth="1"/>
    <col min="14344" max="14344" width="11.7109375" style="2" customWidth="1"/>
    <col min="14345" max="14345" width="19.85546875" style="2" customWidth="1"/>
    <col min="14346" max="14346" width="16.5703125" style="2" customWidth="1"/>
    <col min="14347" max="14593" width="11.42578125" style="2"/>
    <col min="14594" max="14594" width="47.42578125" style="2" customWidth="1"/>
    <col min="14595" max="14595" width="16.42578125" style="2" bestFit="1" customWidth="1"/>
    <col min="14596" max="14596" width="19.42578125" style="2" customWidth="1"/>
    <col min="14597" max="14597" width="19.140625" style="2" customWidth="1"/>
    <col min="14598" max="14598" width="15" style="2" customWidth="1"/>
    <col min="14599" max="14599" width="12.5703125" style="2" customWidth="1"/>
    <col min="14600" max="14600" width="11.7109375" style="2" customWidth="1"/>
    <col min="14601" max="14601" width="19.85546875" style="2" customWidth="1"/>
    <col min="14602" max="14602" width="16.5703125" style="2" customWidth="1"/>
    <col min="14603" max="14849" width="11.42578125" style="2"/>
    <col min="14850" max="14850" width="47.42578125" style="2" customWidth="1"/>
    <col min="14851" max="14851" width="16.42578125" style="2" bestFit="1" customWidth="1"/>
    <col min="14852" max="14852" width="19.42578125" style="2" customWidth="1"/>
    <col min="14853" max="14853" width="19.140625" style="2" customWidth="1"/>
    <col min="14854" max="14854" width="15" style="2" customWidth="1"/>
    <col min="14855" max="14855" width="12.5703125" style="2" customWidth="1"/>
    <col min="14856" max="14856" width="11.7109375" style="2" customWidth="1"/>
    <col min="14857" max="14857" width="19.85546875" style="2" customWidth="1"/>
    <col min="14858" max="14858" width="16.5703125" style="2" customWidth="1"/>
    <col min="14859" max="15105" width="11.42578125" style="2"/>
    <col min="15106" max="15106" width="47.42578125" style="2" customWidth="1"/>
    <col min="15107" max="15107" width="16.42578125" style="2" bestFit="1" customWidth="1"/>
    <col min="15108" max="15108" width="19.42578125" style="2" customWidth="1"/>
    <col min="15109" max="15109" width="19.140625" style="2" customWidth="1"/>
    <col min="15110" max="15110" width="15" style="2" customWidth="1"/>
    <col min="15111" max="15111" width="12.5703125" style="2" customWidth="1"/>
    <col min="15112" max="15112" width="11.7109375" style="2" customWidth="1"/>
    <col min="15113" max="15113" width="19.85546875" style="2" customWidth="1"/>
    <col min="15114" max="15114" width="16.5703125" style="2" customWidth="1"/>
    <col min="15115" max="15361" width="11.42578125" style="2"/>
    <col min="15362" max="15362" width="47.42578125" style="2" customWidth="1"/>
    <col min="15363" max="15363" width="16.42578125" style="2" bestFit="1" customWidth="1"/>
    <col min="15364" max="15364" width="19.42578125" style="2" customWidth="1"/>
    <col min="15365" max="15365" width="19.140625" style="2" customWidth="1"/>
    <col min="15366" max="15366" width="15" style="2" customWidth="1"/>
    <col min="15367" max="15367" width="12.5703125" style="2" customWidth="1"/>
    <col min="15368" max="15368" width="11.7109375" style="2" customWidth="1"/>
    <col min="15369" max="15369" width="19.85546875" style="2" customWidth="1"/>
    <col min="15370" max="15370" width="16.5703125" style="2" customWidth="1"/>
    <col min="15371" max="15617" width="11.42578125" style="2"/>
    <col min="15618" max="15618" width="47.42578125" style="2" customWidth="1"/>
    <col min="15619" max="15619" width="16.42578125" style="2" bestFit="1" customWidth="1"/>
    <col min="15620" max="15620" width="19.42578125" style="2" customWidth="1"/>
    <col min="15621" max="15621" width="19.140625" style="2" customWidth="1"/>
    <col min="15622" max="15622" width="15" style="2" customWidth="1"/>
    <col min="15623" max="15623" width="12.5703125" style="2" customWidth="1"/>
    <col min="15624" max="15624" width="11.7109375" style="2" customWidth="1"/>
    <col min="15625" max="15625" width="19.85546875" style="2" customWidth="1"/>
    <col min="15626" max="15626" width="16.5703125" style="2" customWidth="1"/>
    <col min="15627" max="15873" width="11.42578125" style="2"/>
    <col min="15874" max="15874" width="47.42578125" style="2" customWidth="1"/>
    <col min="15875" max="15875" width="16.42578125" style="2" bestFit="1" customWidth="1"/>
    <col min="15876" max="15876" width="19.42578125" style="2" customWidth="1"/>
    <col min="15877" max="15877" width="19.140625" style="2" customWidth="1"/>
    <col min="15878" max="15878" width="15" style="2" customWidth="1"/>
    <col min="15879" max="15879" width="12.5703125" style="2" customWidth="1"/>
    <col min="15880" max="15880" width="11.7109375" style="2" customWidth="1"/>
    <col min="15881" max="15881" width="19.85546875" style="2" customWidth="1"/>
    <col min="15882" max="15882" width="16.5703125" style="2" customWidth="1"/>
    <col min="15883" max="16129" width="11.42578125" style="2"/>
    <col min="16130" max="16130" width="47.42578125" style="2" customWidth="1"/>
    <col min="16131" max="16131" width="16.42578125" style="2" bestFit="1" customWidth="1"/>
    <col min="16132" max="16132" width="19.42578125" style="2" customWidth="1"/>
    <col min="16133" max="16133" width="19.140625" style="2" customWidth="1"/>
    <col min="16134" max="16134" width="15" style="2" customWidth="1"/>
    <col min="16135" max="16135" width="12.5703125" style="2" customWidth="1"/>
    <col min="16136" max="16136" width="11.7109375" style="2" customWidth="1"/>
    <col min="16137" max="16137" width="19.85546875" style="2" customWidth="1"/>
    <col min="16138" max="16138" width="16.5703125" style="2" customWidth="1"/>
    <col min="16139" max="16384" width="11.42578125" style="2"/>
  </cols>
  <sheetData>
    <row r="1" spans="2:13" ht="12" customHeight="1">
      <c r="B1" s="1"/>
      <c r="C1" s="1"/>
      <c r="D1" s="1"/>
      <c r="E1" s="1"/>
      <c r="F1" s="1"/>
      <c r="G1" s="1"/>
    </row>
    <row r="2" spans="2:13" ht="21">
      <c r="B2" s="3" t="s">
        <v>0</v>
      </c>
      <c r="C2" s="3"/>
      <c r="D2" s="3"/>
      <c r="E2" s="3"/>
      <c r="F2" s="3"/>
      <c r="G2" s="3"/>
    </row>
    <row r="3" spans="2:13" ht="24" customHeight="1">
      <c r="B3" s="4" t="s">
        <v>1</v>
      </c>
      <c r="C3" s="4"/>
      <c r="D3" s="4"/>
      <c r="E3" s="4"/>
      <c r="F3" s="4"/>
      <c r="G3" s="4"/>
    </row>
    <row r="4" spans="2:13" ht="15.75">
      <c r="B4" s="5" t="s">
        <v>2</v>
      </c>
      <c r="C4" s="6" t="s">
        <v>3</v>
      </c>
      <c r="D4" s="6"/>
      <c r="E4" s="6"/>
      <c r="F4" s="7"/>
      <c r="G4" s="8"/>
      <c r="I4" s="9"/>
      <c r="J4" s="9"/>
      <c r="K4" s="9"/>
      <c r="L4" s="9"/>
      <c r="M4" s="9"/>
    </row>
    <row r="5" spans="2:13" ht="12.75">
      <c r="B5" s="10" t="s">
        <v>4</v>
      </c>
      <c r="C5" s="10"/>
      <c r="D5" s="10"/>
      <c r="E5" s="10"/>
      <c r="F5" s="10"/>
      <c r="G5" s="10"/>
      <c r="I5" s="9"/>
      <c r="J5" s="9"/>
      <c r="K5" s="9"/>
      <c r="L5" s="9"/>
      <c r="M5" s="9"/>
    </row>
    <row r="6" spans="2:13" ht="12">
      <c r="B6" s="11"/>
      <c r="C6" s="12"/>
      <c r="D6" s="13"/>
      <c r="E6" s="14"/>
      <c r="F6" s="15"/>
      <c r="I6" s="9"/>
      <c r="J6" s="9"/>
      <c r="K6" s="9"/>
      <c r="L6" s="9"/>
      <c r="M6" s="9"/>
    </row>
    <row r="7" spans="2:13" ht="12.75">
      <c r="B7" s="17" t="s">
        <v>5</v>
      </c>
      <c r="C7" s="18"/>
      <c r="D7" s="19"/>
      <c r="E7" s="20"/>
      <c r="F7" s="20"/>
    </row>
    <row r="8" spans="2:13" ht="15">
      <c r="B8" s="21" t="s">
        <v>6</v>
      </c>
      <c r="C8" s="22"/>
      <c r="D8" s="20"/>
      <c r="E8" s="20"/>
      <c r="F8" s="20"/>
    </row>
    <row r="9" spans="2:13" ht="12">
      <c r="B9" s="23" t="s">
        <v>7</v>
      </c>
      <c r="C9" s="24"/>
      <c r="D9" s="24"/>
      <c r="E9" s="24"/>
    </row>
    <row r="10" spans="2:13">
      <c r="B10" s="25"/>
      <c r="C10" s="24"/>
      <c r="D10" s="24"/>
      <c r="E10" s="24"/>
    </row>
    <row r="11" spans="2:13" ht="36.75" customHeight="1">
      <c r="B11" s="26" t="s">
        <v>8</v>
      </c>
      <c r="C11" s="26"/>
      <c r="D11" s="27" t="s">
        <v>9</v>
      </c>
      <c r="E11" s="27" t="s">
        <v>10</v>
      </c>
      <c r="F11" s="27" t="s">
        <v>11</v>
      </c>
      <c r="G11" s="27" t="s">
        <v>12</v>
      </c>
      <c r="H11" s="16"/>
    </row>
    <row r="12" spans="2:13">
      <c r="B12" s="28" t="s">
        <v>13</v>
      </c>
      <c r="C12" s="28"/>
      <c r="D12" s="29"/>
      <c r="E12" s="29"/>
      <c r="F12" s="29"/>
      <c r="G12" s="30"/>
      <c r="H12" s="16"/>
    </row>
    <row r="13" spans="2:13">
      <c r="B13" s="31" t="s">
        <v>14</v>
      </c>
      <c r="C13" s="31" t="s">
        <v>15</v>
      </c>
      <c r="D13" s="32">
        <v>661380.74</v>
      </c>
      <c r="E13" s="32">
        <v>661380.74</v>
      </c>
      <c r="F13" s="32">
        <v>0</v>
      </c>
      <c r="G13" s="30" t="s">
        <v>16</v>
      </c>
      <c r="H13" s="16"/>
      <c r="I13" s="33"/>
    </row>
    <row r="14" spans="2:13">
      <c r="B14" s="31" t="s">
        <v>17</v>
      </c>
      <c r="C14" s="31" t="s">
        <v>18</v>
      </c>
      <c r="D14" s="32">
        <v>22711406.879999999</v>
      </c>
      <c r="E14" s="32">
        <v>22711406.879999999</v>
      </c>
      <c r="F14" s="32">
        <v>0</v>
      </c>
      <c r="G14" s="30" t="s">
        <v>16</v>
      </c>
      <c r="H14" s="16"/>
      <c r="I14" s="33"/>
    </row>
    <row r="15" spans="2:13">
      <c r="B15" s="34" t="s">
        <v>19</v>
      </c>
      <c r="C15" s="31" t="s">
        <v>20</v>
      </c>
      <c r="D15" s="32">
        <v>944016.48</v>
      </c>
      <c r="E15" s="32">
        <v>944016.48</v>
      </c>
      <c r="F15" s="32">
        <v>0</v>
      </c>
      <c r="G15" s="30" t="s">
        <v>16</v>
      </c>
      <c r="H15" s="16"/>
      <c r="I15" s="33"/>
    </row>
    <row r="16" spans="2:13">
      <c r="B16" s="31" t="s">
        <v>21</v>
      </c>
      <c r="C16" s="31" t="s">
        <v>22</v>
      </c>
      <c r="D16" s="32">
        <v>20341859.960000001</v>
      </c>
      <c r="E16" s="32">
        <v>20341859.960000001</v>
      </c>
      <c r="F16" s="32">
        <v>0</v>
      </c>
      <c r="G16" s="30" t="s">
        <v>16</v>
      </c>
      <c r="H16" s="16"/>
      <c r="I16" s="33"/>
    </row>
    <row r="17" spans="1:9">
      <c r="B17" s="31" t="s">
        <v>23</v>
      </c>
      <c r="C17" s="31" t="s">
        <v>24</v>
      </c>
      <c r="D17" s="32">
        <v>81468934.129999995</v>
      </c>
      <c r="E17" s="32">
        <v>81468934.129999995</v>
      </c>
      <c r="F17" s="32">
        <v>0</v>
      </c>
      <c r="G17" s="30" t="s">
        <v>16</v>
      </c>
      <c r="H17" s="16"/>
      <c r="I17" s="33"/>
    </row>
    <row r="18" spans="1:9">
      <c r="B18" s="31" t="s">
        <v>25</v>
      </c>
      <c r="C18" s="31" t="s">
        <v>26</v>
      </c>
      <c r="D18" s="32">
        <v>314403.60000000003</v>
      </c>
      <c r="E18" s="32">
        <v>314402.64</v>
      </c>
      <c r="F18" s="32">
        <v>0.96</v>
      </c>
      <c r="G18" s="30" t="s">
        <v>16</v>
      </c>
      <c r="H18" s="16"/>
      <c r="I18" s="33"/>
    </row>
    <row r="19" spans="1:9">
      <c r="B19" s="31" t="s">
        <v>27</v>
      </c>
      <c r="C19" s="31" t="s">
        <v>28</v>
      </c>
      <c r="D19" s="32">
        <v>15465740.110000001</v>
      </c>
      <c r="E19" s="32">
        <v>15465740.060000001</v>
      </c>
      <c r="F19" s="32">
        <v>0.05</v>
      </c>
      <c r="G19" s="30" t="s">
        <v>16</v>
      </c>
      <c r="H19" s="16"/>
      <c r="I19" s="33"/>
    </row>
    <row r="20" spans="1:9" s="39" customFormat="1">
      <c r="A20" s="2"/>
      <c r="B20" s="34" t="s">
        <v>29</v>
      </c>
      <c r="C20" s="34" t="s">
        <v>30</v>
      </c>
      <c r="D20" s="32">
        <v>4839252.4000000004</v>
      </c>
      <c r="E20" s="35">
        <v>4839252.4000000004</v>
      </c>
      <c r="F20" s="35">
        <v>0</v>
      </c>
      <c r="G20" s="36" t="s">
        <v>16</v>
      </c>
      <c r="H20" s="37"/>
      <c r="I20" s="38"/>
    </row>
    <row r="21" spans="1:9">
      <c r="B21" s="31" t="s">
        <v>31</v>
      </c>
      <c r="C21" s="31" t="s">
        <v>32</v>
      </c>
      <c r="D21" s="32">
        <v>19357011.960000001</v>
      </c>
      <c r="E21" s="32">
        <v>19357011.960000001</v>
      </c>
      <c r="F21" s="32">
        <v>0</v>
      </c>
      <c r="G21" s="30" t="s">
        <v>16</v>
      </c>
      <c r="H21" s="16"/>
      <c r="I21" s="33"/>
    </row>
    <row r="22" spans="1:9">
      <c r="B22" s="31" t="s">
        <v>33</v>
      </c>
      <c r="C22" s="31" t="s">
        <v>34</v>
      </c>
      <c r="D22" s="32">
        <v>882937.45</v>
      </c>
      <c r="E22" s="32">
        <v>882937.09</v>
      </c>
      <c r="F22" s="32">
        <v>0.36</v>
      </c>
      <c r="G22" s="30" t="s">
        <v>16</v>
      </c>
      <c r="H22" s="16"/>
      <c r="I22" s="33"/>
    </row>
    <row r="23" spans="1:9">
      <c r="B23" s="31" t="s">
        <v>35</v>
      </c>
      <c r="C23" s="31" t="s">
        <v>36</v>
      </c>
      <c r="D23" s="32">
        <v>4900000</v>
      </c>
      <c r="E23" s="32">
        <v>4899999.7699999996</v>
      </c>
      <c r="F23" s="32">
        <v>0.23</v>
      </c>
      <c r="G23" s="30" t="s">
        <v>16</v>
      </c>
      <c r="H23" s="16"/>
      <c r="I23" s="33"/>
    </row>
    <row r="24" spans="1:9">
      <c r="B24" s="31" t="s">
        <v>37</v>
      </c>
      <c r="C24" s="31" t="s">
        <v>38</v>
      </c>
      <c r="D24" s="32">
        <v>19178600</v>
      </c>
      <c r="E24" s="32">
        <v>19178599.710000001</v>
      </c>
      <c r="F24" s="32">
        <v>0.28999999999999998</v>
      </c>
      <c r="G24" s="30" t="s">
        <v>16</v>
      </c>
      <c r="H24" s="16"/>
      <c r="I24" s="33"/>
    </row>
    <row r="25" spans="1:9">
      <c r="B25" s="31" t="s">
        <v>39</v>
      </c>
      <c r="C25" s="31" t="s">
        <v>40</v>
      </c>
      <c r="D25" s="32">
        <v>3300000</v>
      </c>
      <c r="E25" s="32">
        <v>3299999.69</v>
      </c>
      <c r="F25" s="32">
        <v>0.31</v>
      </c>
      <c r="G25" s="30" t="s">
        <v>16</v>
      </c>
      <c r="H25" s="16"/>
      <c r="I25" s="33"/>
    </row>
    <row r="26" spans="1:9">
      <c r="B26" s="31" t="s">
        <v>41</v>
      </c>
      <c r="C26" s="31" t="s">
        <v>42</v>
      </c>
      <c r="D26" s="32">
        <v>9105390</v>
      </c>
      <c r="E26" s="32">
        <v>9105389.8599999994</v>
      </c>
      <c r="F26" s="32">
        <v>0.14000000000000001</v>
      </c>
      <c r="G26" s="30" t="s">
        <v>16</v>
      </c>
      <c r="H26" s="16"/>
      <c r="I26" s="33"/>
    </row>
    <row r="27" spans="1:9">
      <c r="B27" s="31" t="s">
        <v>43</v>
      </c>
      <c r="C27" s="31" t="s">
        <v>44</v>
      </c>
      <c r="D27" s="32">
        <v>2045067.7799999998</v>
      </c>
      <c r="E27" s="32">
        <v>2045065.9</v>
      </c>
      <c r="F27" s="32">
        <v>1.88</v>
      </c>
      <c r="G27" s="30" t="s">
        <v>16</v>
      </c>
      <c r="H27" s="16"/>
      <c r="I27" s="33"/>
    </row>
    <row r="28" spans="1:9">
      <c r="B28" s="31" t="s">
        <v>45</v>
      </c>
      <c r="C28" s="31" t="s">
        <v>46</v>
      </c>
      <c r="D28" s="32">
        <v>879500.01</v>
      </c>
      <c r="E28" s="32">
        <v>879500.01</v>
      </c>
      <c r="F28" s="32">
        <v>0</v>
      </c>
      <c r="G28" s="30" t="s">
        <v>16</v>
      </c>
      <c r="H28" s="16"/>
      <c r="I28" s="33"/>
    </row>
    <row r="29" spans="1:9">
      <c r="B29" s="31" t="s">
        <v>47</v>
      </c>
      <c r="C29" s="31" t="s">
        <v>48</v>
      </c>
      <c r="D29" s="32">
        <v>1538623.5899999999</v>
      </c>
      <c r="E29" s="32">
        <v>1538623.16</v>
      </c>
      <c r="F29" s="32">
        <v>0.43</v>
      </c>
      <c r="G29" s="30" t="s">
        <v>16</v>
      </c>
      <c r="H29" s="16"/>
      <c r="I29" s="33"/>
    </row>
    <row r="30" spans="1:9">
      <c r="B30" s="31" t="s">
        <v>49</v>
      </c>
      <c r="C30" s="31" t="s">
        <v>50</v>
      </c>
      <c r="D30" s="32">
        <v>9439720</v>
      </c>
      <c r="E30" s="32">
        <v>9439720</v>
      </c>
      <c r="F30" s="32">
        <v>0</v>
      </c>
      <c r="G30" s="30" t="s">
        <v>16</v>
      </c>
      <c r="H30" s="16"/>
      <c r="I30" s="33"/>
    </row>
    <row r="31" spans="1:9">
      <c r="B31" s="31" t="s">
        <v>51</v>
      </c>
      <c r="C31" s="31" t="s">
        <v>52</v>
      </c>
      <c r="D31" s="32">
        <v>71119.31</v>
      </c>
      <c r="E31" s="32">
        <v>71118.34</v>
      </c>
      <c r="F31" s="32">
        <v>0.97</v>
      </c>
      <c r="G31" s="30" t="s">
        <v>16</v>
      </c>
      <c r="H31" s="16"/>
      <c r="I31" s="33"/>
    </row>
    <row r="32" spans="1:9">
      <c r="B32" s="31" t="s">
        <v>53</v>
      </c>
      <c r="C32" s="31" t="s">
        <v>54</v>
      </c>
      <c r="D32" s="32">
        <v>193425.49000000002</v>
      </c>
      <c r="E32" s="32">
        <v>193425.32</v>
      </c>
      <c r="F32" s="32">
        <v>0.17</v>
      </c>
      <c r="G32" s="30" t="s">
        <v>16</v>
      </c>
      <c r="H32" s="16"/>
      <c r="I32" s="33"/>
    </row>
    <row r="33" spans="2:10">
      <c r="B33" s="31" t="s">
        <v>55</v>
      </c>
      <c r="C33" s="31" t="s">
        <v>56</v>
      </c>
      <c r="D33" s="32">
        <v>66173.11</v>
      </c>
      <c r="E33" s="32">
        <v>66172.75</v>
      </c>
      <c r="F33" s="32">
        <v>0.36</v>
      </c>
      <c r="G33" s="30" t="s">
        <v>16</v>
      </c>
      <c r="H33" s="16"/>
      <c r="I33" s="33"/>
    </row>
    <row r="34" spans="2:10">
      <c r="B34" s="40" t="s">
        <v>57</v>
      </c>
      <c r="C34" s="31" t="s">
        <v>58</v>
      </c>
      <c r="D34" s="32">
        <v>176668.28000000003</v>
      </c>
      <c r="E34" s="32">
        <v>176666.89</v>
      </c>
      <c r="F34" s="32">
        <v>1.39</v>
      </c>
      <c r="G34" s="30" t="s">
        <v>16</v>
      </c>
      <c r="H34" s="16"/>
      <c r="I34" s="33"/>
    </row>
    <row r="35" spans="2:10">
      <c r="B35" s="40" t="s">
        <v>59</v>
      </c>
      <c r="C35" s="31" t="s">
        <v>60</v>
      </c>
      <c r="D35" s="32">
        <v>44565.64</v>
      </c>
      <c r="E35" s="32">
        <v>44564.71</v>
      </c>
      <c r="F35" s="32">
        <v>0.93</v>
      </c>
      <c r="G35" s="30" t="s">
        <v>16</v>
      </c>
      <c r="H35" s="16"/>
      <c r="I35" s="33"/>
    </row>
    <row r="36" spans="2:10">
      <c r="B36" s="40" t="s">
        <v>61</v>
      </c>
      <c r="C36" s="31" t="s">
        <v>62</v>
      </c>
      <c r="D36" s="32">
        <v>41299.22</v>
      </c>
      <c r="E36" s="32">
        <v>41299.22</v>
      </c>
      <c r="F36" s="32">
        <v>0</v>
      </c>
      <c r="G36" s="30" t="s">
        <v>16</v>
      </c>
      <c r="H36" s="16"/>
      <c r="I36" s="33"/>
    </row>
    <row r="37" spans="2:10">
      <c r="B37" s="40" t="s">
        <v>63</v>
      </c>
      <c r="C37" s="31" t="s">
        <v>64</v>
      </c>
      <c r="D37" s="32">
        <v>24885.61</v>
      </c>
      <c r="E37" s="32">
        <v>24885.58</v>
      </c>
      <c r="F37" s="32">
        <v>0.03</v>
      </c>
      <c r="G37" s="30" t="s">
        <v>16</v>
      </c>
      <c r="H37" s="16"/>
      <c r="I37" s="33"/>
    </row>
    <row r="38" spans="2:10">
      <c r="B38" s="40" t="s">
        <v>65</v>
      </c>
      <c r="C38" s="31" t="s">
        <v>66</v>
      </c>
      <c r="D38" s="32">
        <v>11993.82</v>
      </c>
      <c r="E38" s="32">
        <v>11993.26</v>
      </c>
      <c r="F38" s="32">
        <v>0.56000000000000005</v>
      </c>
      <c r="G38" s="30" t="s">
        <v>16</v>
      </c>
      <c r="H38" s="16"/>
      <c r="I38" s="33"/>
    </row>
    <row r="39" spans="2:10">
      <c r="B39" s="40" t="s">
        <v>67</v>
      </c>
      <c r="C39" s="31" t="s">
        <v>68</v>
      </c>
      <c r="D39" s="32">
        <v>609343.63</v>
      </c>
      <c r="E39" s="32">
        <v>609343.63</v>
      </c>
      <c r="F39" s="32">
        <v>0</v>
      </c>
      <c r="G39" s="30" t="s">
        <v>16</v>
      </c>
      <c r="H39" s="16"/>
      <c r="I39" s="33"/>
    </row>
    <row r="40" spans="2:10">
      <c r="B40" s="40" t="s">
        <v>69</v>
      </c>
      <c r="C40" s="31" t="s">
        <v>70</v>
      </c>
      <c r="D40" s="32">
        <v>142433.82999999999</v>
      </c>
      <c r="E40" s="32">
        <v>142433.56</v>
      </c>
      <c r="F40" s="32">
        <v>0.27</v>
      </c>
      <c r="G40" s="30" t="s">
        <v>16</v>
      </c>
      <c r="H40" s="16"/>
      <c r="I40" s="33"/>
    </row>
    <row r="41" spans="2:10">
      <c r="B41" s="40"/>
      <c r="C41" s="31"/>
      <c r="D41" s="32"/>
      <c r="E41" s="32"/>
      <c r="F41" s="32"/>
      <c r="G41" s="30"/>
      <c r="H41" s="16"/>
      <c r="I41" s="33"/>
    </row>
    <row r="42" spans="2:10">
      <c r="B42" s="40"/>
      <c r="C42" s="31"/>
      <c r="D42" s="32"/>
      <c r="E42" s="32"/>
      <c r="F42" s="32"/>
      <c r="G42" s="30"/>
      <c r="H42" s="16"/>
      <c r="I42" s="33"/>
    </row>
    <row r="43" spans="2:10">
      <c r="B43" s="41"/>
      <c r="C43" s="42"/>
      <c r="D43" s="43">
        <f>SUM(D12:D42)</f>
        <v>218755753.03000003</v>
      </c>
      <c r="E43" s="43">
        <f>SUM(E12:E42)</f>
        <v>218755743.69999999</v>
      </c>
      <c r="F43" s="43">
        <f>SUM(F12:F42)</f>
        <v>9.33</v>
      </c>
      <c r="G43" s="27"/>
      <c r="H43" s="16"/>
      <c r="I43" s="33"/>
      <c r="J43" s="33"/>
    </row>
    <row r="44" spans="2:10">
      <c r="B44" s="25"/>
      <c r="C44" s="44"/>
      <c r="D44" s="45"/>
      <c r="E44" s="45"/>
      <c r="F44" s="33"/>
    </row>
    <row r="45" spans="2:10">
      <c r="B45" s="25"/>
      <c r="C45" s="44"/>
      <c r="D45" s="45"/>
      <c r="E45" s="45"/>
      <c r="F45" s="33"/>
    </row>
    <row r="46" spans="2:10" ht="12" customHeight="1">
      <c r="B46" s="25"/>
      <c r="C46" s="24"/>
      <c r="D46" s="24"/>
      <c r="E46" s="24"/>
      <c r="H46" s="33"/>
    </row>
    <row r="47" spans="2:10">
      <c r="B47" s="25"/>
      <c r="C47" s="24"/>
      <c r="D47" s="24"/>
      <c r="E47" s="24"/>
    </row>
    <row r="48" spans="2:10" ht="12">
      <c r="B48" s="23" t="s">
        <v>71</v>
      </c>
      <c r="C48" s="46"/>
      <c r="D48" s="24"/>
      <c r="E48" s="24"/>
    </row>
    <row r="50" spans="2:6">
      <c r="B50" s="26" t="s">
        <v>72</v>
      </c>
      <c r="C50" s="27" t="s">
        <v>73</v>
      </c>
      <c r="D50" s="27" t="s">
        <v>74</v>
      </c>
      <c r="E50" s="27" t="s">
        <v>75</v>
      </c>
    </row>
    <row r="51" spans="2:6">
      <c r="B51" s="47" t="s">
        <v>76</v>
      </c>
      <c r="C51" s="48"/>
      <c r="D51" s="30"/>
      <c r="E51" s="30"/>
    </row>
    <row r="52" spans="2:6">
      <c r="B52" s="47"/>
      <c r="C52" s="30"/>
      <c r="D52" s="30"/>
      <c r="E52" s="30"/>
    </row>
    <row r="53" spans="2:6" ht="14.25" customHeight="1">
      <c r="B53" s="47" t="s">
        <v>77</v>
      </c>
      <c r="C53" s="30"/>
      <c r="D53" s="30"/>
      <c r="E53" s="30"/>
    </row>
    <row r="54" spans="2:6" ht="14.25" customHeight="1">
      <c r="B54" s="47"/>
      <c r="C54" s="30"/>
      <c r="D54" s="30"/>
      <c r="E54" s="30"/>
    </row>
    <row r="55" spans="2:6" ht="14.25" customHeight="1">
      <c r="B55" s="49"/>
      <c r="C55" s="50"/>
      <c r="D55" s="50"/>
      <c r="E55" s="50"/>
    </row>
    <row r="56" spans="2:6" ht="14.25" customHeight="1">
      <c r="C56" s="27">
        <f>SUM(C51:C55)</f>
        <v>0</v>
      </c>
      <c r="D56" s="27">
        <f>SUM(D51:D55)</f>
        <v>0</v>
      </c>
      <c r="E56" s="27">
        <f>SUM(E51:E55)</f>
        <v>0</v>
      </c>
    </row>
    <row r="57" spans="2:6" ht="12.75" customHeight="1">
      <c r="C57" s="51"/>
      <c r="D57" s="51"/>
      <c r="E57" s="51"/>
    </row>
    <row r="58" spans="2:6" ht="14.25" customHeight="1"/>
    <row r="59" spans="2:6" ht="14.25" customHeight="1"/>
    <row r="60" spans="2:6" ht="14.25" customHeight="1"/>
    <row r="61" spans="2:6">
      <c r="B61" s="26" t="s">
        <v>78</v>
      </c>
      <c r="C61" s="27" t="s">
        <v>73</v>
      </c>
      <c r="D61" s="27" t="s">
        <v>79</v>
      </c>
      <c r="E61" s="27" t="s">
        <v>80</v>
      </c>
      <c r="F61" s="27" t="s">
        <v>81</v>
      </c>
    </row>
    <row r="62" spans="2:6" ht="14.25" customHeight="1">
      <c r="B62" s="47" t="s">
        <v>82</v>
      </c>
      <c r="C62" s="48"/>
      <c r="D62" s="30"/>
      <c r="E62" s="30"/>
      <c r="F62" s="30"/>
    </row>
    <row r="63" spans="2:6" ht="14.25" customHeight="1">
      <c r="B63" s="47"/>
      <c r="C63" s="30"/>
      <c r="D63" s="30"/>
      <c r="E63" s="30"/>
      <c r="F63" s="30"/>
    </row>
    <row r="64" spans="2:6" ht="14.25" customHeight="1">
      <c r="B64" s="47" t="s">
        <v>83</v>
      </c>
      <c r="C64" s="30"/>
      <c r="D64" s="30"/>
      <c r="E64" s="30"/>
      <c r="F64" s="30"/>
    </row>
    <row r="65" spans="2:6" ht="14.25" customHeight="1">
      <c r="B65" s="49"/>
      <c r="C65" s="50"/>
      <c r="D65" s="50"/>
      <c r="E65" s="50"/>
      <c r="F65" s="50"/>
    </row>
    <row r="66" spans="2:6" ht="14.25" customHeight="1">
      <c r="C66" s="27">
        <f>SUM(C61:C65)</f>
        <v>0</v>
      </c>
      <c r="D66" s="27">
        <f>SUM(D61:D65)</f>
        <v>0</v>
      </c>
      <c r="E66" s="27">
        <f>SUM(E61:E65)</f>
        <v>0</v>
      </c>
      <c r="F66" s="27">
        <f>SUM(F61:F65)</f>
        <v>0</v>
      </c>
    </row>
    <row r="67" spans="2:6" ht="14.25" customHeight="1"/>
    <row r="68" spans="2:6" ht="14.25" customHeight="1"/>
    <row r="69" spans="2:6" ht="14.25" customHeight="1">
      <c r="B69" s="23" t="s">
        <v>84</v>
      </c>
    </row>
    <row r="70" spans="2:6" ht="14.25" customHeight="1">
      <c r="B70" s="52"/>
    </row>
    <row r="71" spans="2:6">
      <c r="B71" s="26" t="s">
        <v>85</v>
      </c>
      <c r="C71" s="27" t="s">
        <v>73</v>
      </c>
      <c r="D71" s="27" t="s">
        <v>86</v>
      </c>
    </row>
    <row r="72" spans="2:6" ht="14.25" customHeight="1">
      <c r="B72" s="28" t="s">
        <v>87</v>
      </c>
      <c r="C72" s="48"/>
      <c r="D72" s="48">
        <v>0</v>
      </c>
    </row>
    <row r="73" spans="2:6" ht="14.25" customHeight="1">
      <c r="B73" s="47"/>
      <c r="C73" s="30"/>
      <c r="D73" s="30">
        <v>0</v>
      </c>
    </row>
    <row r="74" spans="2:6" ht="14.25" customHeight="1">
      <c r="B74" s="47" t="s">
        <v>88</v>
      </c>
      <c r="C74" s="30"/>
      <c r="D74" s="30"/>
    </row>
    <row r="75" spans="2:6" ht="14.25" customHeight="1">
      <c r="B75" s="49"/>
      <c r="C75" s="50"/>
      <c r="D75" s="50">
        <v>0</v>
      </c>
    </row>
    <row r="76" spans="2:6" ht="14.25" customHeight="1">
      <c r="B76" s="53"/>
      <c r="C76" s="27">
        <f>SUM(C71:C75)</f>
        <v>0</v>
      </c>
      <c r="D76" s="27"/>
    </row>
    <row r="77" spans="2:6" ht="14.25" customHeight="1">
      <c r="B77" s="53"/>
      <c r="C77" s="54"/>
      <c r="D77" s="54"/>
    </row>
    <row r="78" spans="2:6" ht="14.25" customHeight="1"/>
    <row r="79" spans="2:6" ht="14.25" customHeight="1">
      <c r="B79" s="23" t="s">
        <v>89</v>
      </c>
    </row>
    <row r="80" spans="2:6" ht="14.25" customHeight="1">
      <c r="B80" s="52"/>
    </row>
    <row r="81" spans="2:7">
      <c r="B81" s="55" t="s">
        <v>90</v>
      </c>
      <c r="C81" s="27" t="s">
        <v>73</v>
      </c>
      <c r="D81" s="27" t="s">
        <v>12</v>
      </c>
      <c r="E81" s="27" t="s">
        <v>91</v>
      </c>
      <c r="F81" s="56" t="s">
        <v>92</v>
      </c>
      <c r="G81" s="43" t="s">
        <v>93</v>
      </c>
    </row>
    <row r="82" spans="2:7" ht="14.25" customHeight="1">
      <c r="B82" s="57" t="s">
        <v>94</v>
      </c>
      <c r="C82" s="48"/>
      <c r="D82" s="30">
        <v>0</v>
      </c>
      <c r="E82" s="30">
        <v>0</v>
      </c>
      <c r="F82" s="30">
        <v>0</v>
      </c>
      <c r="G82" s="29">
        <v>0</v>
      </c>
    </row>
    <row r="83" spans="2:7" ht="14.25" customHeight="1">
      <c r="B83" s="57"/>
      <c r="C83" s="30"/>
      <c r="D83" s="30">
        <v>0</v>
      </c>
      <c r="E83" s="30">
        <v>0</v>
      </c>
      <c r="F83" s="30">
        <v>0</v>
      </c>
      <c r="G83" s="32">
        <v>0</v>
      </c>
    </row>
    <row r="84" spans="2:7" ht="14.25" customHeight="1">
      <c r="B84" s="57"/>
      <c r="C84" s="30"/>
      <c r="D84" s="30">
        <v>0</v>
      </c>
      <c r="E84" s="30">
        <v>0</v>
      </c>
      <c r="F84" s="30">
        <v>0</v>
      </c>
      <c r="G84" s="32">
        <v>0</v>
      </c>
    </row>
    <row r="85" spans="2:7" ht="14.25" customHeight="1">
      <c r="B85" s="58"/>
      <c r="C85" s="50"/>
      <c r="D85" s="50">
        <v>0</v>
      </c>
      <c r="E85" s="50">
        <v>0</v>
      </c>
      <c r="F85" s="50">
        <v>0</v>
      </c>
      <c r="G85" s="59">
        <v>0</v>
      </c>
    </row>
    <row r="86" spans="2:7" ht="15" customHeight="1">
      <c r="B86" s="53"/>
      <c r="C86" s="27">
        <f>SUM(C81:C85)</f>
        <v>0</v>
      </c>
      <c r="D86" s="60">
        <v>0</v>
      </c>
      <c r="E86" s="61">
        <v>0</v>
      </c>
      <c r="F86" s="62">
        <v>0</v>
      </c>
      <c r="G86" s="63"/>
    </row>
    <row r="87" spans="2:7">
      <c r="B87" s="53"/>
      <c r="C87" s="64"/>
      <c r="D87" s="64"/>
      <c r="E87" s="64"/>
      <c r="F87" s="64"/>
      <c r="G87" s="65"/>
    </row>
    <row r="88" spans="2:7">
      <c r="B88" s="53"/>
      <c r="C88" s="64"/>
      <c r="D88" s="64"/>
      <c r="E88" s="64"/>
      <c r="F88" s="64"/>
      <c r="G88" s="65"/>
    </row>
    <row r="89" spans="2:7">
      <c r="B89" s="53"/>
      <c r="C89" s="64"/>
      <c r="D89" s="64"/>
      <c r="E89" s="64"/>
      <c r="F89" s="64"/>
      <c r="G89" s="65"/>
    </row>
    <row r="90" spans="2:7">
      <c r="B90" s="26" t="s">
        <v>95</v>
      </c>
      <c r="C90" s="27" t="s">
        <v>73</v>
      </c>
      <c r="D90" s="27" t="s">
        <v>12</v>
      </c>
      <c r="E90" s="27" t="s">
        <v>96</v>
      </c>
      <c r="F90" s="64"/>
      <c r="G90" s="65"/>
    </row>
    <row r="91" spans="2:7">
      <c r="B91" s="47" t="s">
        <v>97</v>
      </c>
      <c r="C91" s="30"/>
      <c r="D91" s="66">
        <v>0</v>
      </c>
      <c r="E91" s="48">
        <v>0</v>
      </c>
      <c r="F91" s="64"/>
      <c r="G91" s="65"/>
    </row>
    <row r="92" spans="2:7">
      <c r="B92" s="47"/>
      <c r="C92" s="30"/>
      <c r="D92" s="66">
        <v>0</v>
      </c>
      <c r="E92" s="30">
        <v>0</v>
      </c>
      <c r="F92" s="64"/>
      <c r="G92" s="65"/>
    </row>
    <row r="93" spans="2:7">
      <c r="B93" s="47"/>
      <c r="C93" s="30"/>
      <c r="D93" s="66"/>
      <c r="E93" s="50"/>
      <c r="F93" s="64"/>
      <c r="G93" s="65"/>
    </row>
    <row r="94" spans="2:7" ht="16.5" customHeight="1">
      <c r="B94" s="67"/>
      <c r="C94" s="27">
        <f>SUM(C91:C92)</f>
        <v>0</v>
      </c>
      <c r="D94" s="68"/>
      <c r="E94" s="69"/>
      <c r="F94" s="64"/>
      <c r="G94" s="65"/>
    </row>
    <row r="95" spans="2:7">
      <c r="B95" s="53"/>
      <c r="C95" s="64"/>
      <c r="D95" s="64"/>
      <c r="E95" s="64"/>
      <c r="F95" s="64"/>
      <c r="G95" s="65"/>
    </row>
    <row r="96" spans="2:7">
      <c r="B96" s="53"/>
      <c r="C96" s="64"/>
      <c r="D96" s="64"/>
      <c r="E96" s="64"/>
      <c r="F96" s="64"/>
      <c r="G96" s="65"/>
    </row>
    <row r="97" spans="2:6" ht="12">
      <c r="B97" s="23" t="s">
        <v>98</v>
      </c>
    </row>
    <row r="99" spans="2:6">
      <c r="B99" s="52"/>
    </row>
    <row r="100" spans="2:6">
      <c r="B100" s="26" t="s">
        <v>99</v>
      </c>
      <c r="C100" s="27" t="s">
        <v>100</v>
      </c>
      <c r="D100" s="27" t="s">
        <v>101</v>
      </c>
      <c r="E100" s="27" t="s">
        <v>102</v>
      </c>
      <c r="F100" s="27" t="s">
        <v>103</v>
      </c>
    </row>
    <row r="101" spans="2:6" ht="45">
      <c r="B101" s="28" t="s">
        <v>104</v>
      </c>
      <c r="C101" s="29">
        <f>+[1]ESF!E32</f>
        <v>18129918.630000003</v>
      </c>
      <c r="D101" s="48">
        <f>+[1]ESF!D32</f>
        <v>18316967.390000004</v>
      </c>
      <c r="E101" s="48">
        <f>+D101-C101</f>
        <v>187048.76000000164</v>
      </c>
      <c r="F101" s="70" t="s">
        <v>105</v>
      </c>
    </row>
    <row r="102" spans="2:6">
      <c r="B102" s="47"/>
      <c r="C102" s="30">
        <f>+[1]ESF!E31</f>
        <v>0</v>
      </c>
      <c r="D102" s="30">
        <f>+[1]ESF!D31</f>
        <v>0</v>
      </c>
      <c r="E102" s="30">
        <f>+D102-C102</f>
        <v>0</v>
      </c>
      <c r="F102" s="70" t="s">
        <v>106</v>
      </c>
    </row>
    <row r="103" spans="2:6" ht="22.5">
      <c r="B103" s="47"/>
      <c r="C103" s="30"/>
      <c r="D103" s="30"/>
      <c r="E103" s="30"/>
      <c r="F103" s="70" t="s">
        <v>107</v>
      </c>
    </row>
    <row r="104" spans="2:6" ht="22.5">
      <c r="B104" s="47"/>
      <c r="C104" s="30"/>
      <c r="D104" s="30"/>
      <c r="E104" s="30"/>
      <c r="F104" s="70" t="s">
        <v>108</v>
      </c>
    </row>
    <row r="105" spans="2:6">
      <c r="B105" s="49"/>
      <c r="C105" s="50"/>
      <c r="D105" s="50"/>
      <c r="E105" s="50"/>
      <c r="F105" s="50">
        <v>0</v>
      </c>
    </row>
    <row r="106" spans="2:6" ht="18" customHeight="1">
      <c r="C106" s="43">
        <f>+C101</f>
        <v>18129918.630000003</v>
      </c>
      <c r="D106" s="43">
        <f>+D101</f>
        <v>18316967.390000004</v>
      </c>
      <c r="E106" s="43">
        <f>SUM(E102:E105)</f>
        <v>0</v>
      </c>
      <c r="F106" s="71"/>
    </row>
    <row r="118" spans="2:6">
      <c r="B118" s="26" t="s">
        <v>109</v>
      </c>
      <c r="C118" s="27" t="s">
        <v>100</v>
      </c>
      <c r="D118" s="27" t="s">
        <v>101</v>
      </c>
      <c r="E118" s="27" t="s">
        <v>102</v>
      </c>
      <c r="F118" s="27" t="s">
        <v>103</v>
      </c>
    </row>
    <row r="119" spans="2:6">
      <c r="B119" s="28" t="s">
        <v>110</v>
      </c>
      <c r="C119" s="48"/>
      <c r="D119" s="48"/>
      <c r="E119" s="48"/>
      <c r="F119" s="48"/>
    </row>
    <row r="120" spans="2:6">
      <c r="B120" s="47"/>
      <c r="C120" s="30"/>
      <c r="D120" s="30"/>
      <c r="E120" s="30"/>
      <c r="F120" s="30"/>
    </row>
    <row r="121" spans="2:6">
      <c r="B121" s="47" t="s">
        <v>111</v>
      </c>
      <c r="C121" s="30"/>
      <c r="D121" s="30"/>
      <c r="E121" s="30"/>
      <c r="F121" s="30"/>
    </row>
    <row r="122" spans="2:6">
      <c r="B122" s="47"/>
      <c r="C122" s="30"/>
      <c r="D122" s="30"/>
      <c r="E122" s="30"/>
      <c r="F122" s="30"/>
    </row>
    <row r="123" spans="2:6">
      <c r="B123" s="47" t="s">
        <v>112</v>
      </c>
      <c r="C123" s="30"/>
      <c r="D123" s="30"/>
      <c r="E123" s="30"/>
      <c r="F123" s="30"/>
    </row>
    <row r="124" spans="2:6">
      <c r="B124" s="49"/>
      <c r="C124" s="50"/>
      <c r="D124" s="50"/>
      <c r="E124" s="50"/>
      <c r="F124" s="50"/>
    </row>
    <row r="125" spans="2:6" ht="16.5" customHeight="1">
      <c r="C125" s="27">
        <f>SUM(C123:C124)</f>
        <v>0</v>
      </c>
      <c r="D125" s="27">
        <f>SUM(D123:D124)</f>
        <v>0</v>
      </c>
      <c r="E125" s="27">
        <f>SUM(E123:E124)</f>
        <v>0</v>
      </c>
      <c r="F125" s="71"/>
    </row>
    <row r="129" spans="2:4" ht="27" customHeight="1">
      <c r="B129" s="26" t="s">
        <v>113</v>
      </c>
      <c r="C129" s="27" t="s">
        <v>73</v>
      </c>
    </row>
    <row r="130" spans="2:4">
      <c r="B130" s="28" t="s">
        <v>114</v>
      </c>
      <c r="C130" s="48"/>
    </row>
    <row r="131" spans="2:4">
      <c r="B131" s="47"/>
      <c r="C131" s="30"/>
    </row>
    <row r="132" spans="2:4">
      <c r="B132" s="49"/>
      <c r="C132" s="50"/>
    </row>
    <row r="133" spans="2:4" ht="15" customHeight="1">
      <c r="C133" s="27">
        <f>SUM(C131:C132)</f>
        <v>0</v>
      </c>
    </row>
    <row r="138" spans="2:4">
      <c r="B138" s="72" t="s">
        <v>115</v>
      </c>
      <c r="C138" s="73" t="s">
        <v>73</v>
      </c>
      <c r="D138" s="74" t="s">
        <v>116</v>
      </c>
    </row>
    <row r="139" spans="2:4">
      <c r="B139" s="75"/>
      <c r="C139" s="48"/>
      <c r="D139" s="76"/>
    </row>
    <row r="140" spans="2:4">
      <c r="B140" s="77"/>
      <c r="C140" s="78"/>
      <c r="D140" s="79"/>
    </row>
    <row r="141" spans="2:4">
      <c r="B141" s="80"/>
      <c r="C141" s="81"/>
      <c r="D141" s="81"/>
    </row>
    <row r="142" spans="2:4">
      <c r="B142" s="80"/>
      <c r="C142" s="81"/>
      <c r="D142" s="81"/>
    </row>
    <row r="143" spans="2:4">
      <c r="B143" s="82"/>
      <c r="C143" s="83"/>
      <c r="D143" s="83"/>
    </row>
    <row r="144" spans="2:4" ht="14.25" customHeight="1">
      <c r="C144" s="27">
        <f>SUM(C142:C143)</f>
        <v>0</v>
      </c>
      <c r="D144" s="27"/>
    </row>
    <row r="147" spans="2:14" s="16" customFormat="1" ht="12.75">
      <c r="B147" s="84" t="s">
        <v>117</v>
      </c>
      <c r="C147" s="2"/>
      <c r="D147" s="2"/>
      <c r="E147" s="2"/>
      <c r="F147" s="2"/>
      <c r="H147" s="2"/>
      <c r="I147" s="2"/>
      <c r="J147" s="2"/>
      <c r="K147" s="2"/>
      <c r="L147" s="2"/>
      <c r="M147" s="2"/>
      <c r="N147" s="2"/>
    </row>
    <row r="149" spans="2:14" s="16" customFormat="1">
      <c r="B149" s="72" t="s">
        <v>118</v>
      </c>
      <c r="C149" s="73" t="s">
        <v>73</v>
      </c>
      <c r="D149" s="27" t="s">
        <v>79</v>
      </c>
      <c r="E149" s="27" t="s">
        <v>80</v>
      </c>
      <c r="F149" s="27" t="s">
        <v>81</v>
      </c>
      <c r="H149" s="2"/>
      <c r="I149" s="2"/>
      <c r="J149" s="2"/>
      <c r="K149" s="2"/>
      <c r="L149" s="2"/>
      <c r="M149" s="2"/>
      <c r="N149" s="2"/>
    </row>
    <row r="150" spans="2:14" s="16" customFormat="1">
      <c r="B150" s="28" t="s">
        <v>119</v>
      </c>
      <c r="C150" s="29"/>
      <c r="D150" s="29"/>
      <c r="E150" s="29"/>
      <c r="F150" s="29"/>
      <c r="H150" s="2"/>
      <c r="I150" s="2"/>
      <c r="J150" s="2"/>
      <c r="K150" s="2"/>
      <c r="L150" s="2"/>
      <c r="M150" s="2"/>
      <c r="N150" s="2"/>
    </row>
    <row r="151" spans="2:14" s="16" customFormat="1">
      <c r="B151" s="85" t="s">
        <v>120</v>
      </c>
      <c r="C151" s="29">
        <v>298951.78000000003</v>
      </c>
      <c r="D151" s="29"/>
      <c r="E151" s="29"/>
      <c r="F151" s="29"/>
      <c r="H151" s="2"/>
      <c r="I151" s="2"/>
      <c r="J151" s="2"/>
      <c r="K151" s="2"/>
      <c r="L151" s="2"/>
      <c r="M151" s="2"/>
      <c r="N151" s="2"/>
    </row>
    <row r="152" spans="2:14" s="16" customFormat="1">
      <c r="B152" s="86" t="s">
        <v>121</v>
      </c>
      <c r="C152" s="87">
        <v>24771.48</v>
      </c>
      <c r="D152" s="87"/>
      <c r="E152" s="87"/>
      <c r="F152" s="87"/>
      <c r="H152" s="2"/>
      <c r="I152" s="2"/>
      <c r="J152" s="2"/>
      <c r="K152" s="2"/>
      <c r="L152" s="2"/>
      <c r="M152" s="2"/>
      <c r="N152" s="2"/>
    </row>
    <row r="153" spans="2:14" s="16" customFormat="1">
      <c r="B153" s="86" t="s">
        <v>122</v>
      </c>
      <c r="C153" s="87">
        <v>94074.13</v>
      </c>
      <c r="D153" s="87"/>
      <c r="E153" s="87"/>
      <c r="F153" s="87"/>
      <c r="H153" s="2"/>
      <c r="I153" s="2"/>
      <c r="J153" s="2"/>
      <c r="K153" s="2"/>
      <c r="L153" s="2"/>
      <c r="M153" s="2"/>
      <c r="N153" s="2"/>
    </row>
    <row r="154" spans="2:14" s="16" customFormat="1" ht="22.5">
      <c r="B154" s="86" t="s">
        <v>123</v>
      </c>
      <c r="C154" s="87">
        <v>84891.839999999997</v>
      </c>
      <c r="D154" s="87"/>
      <c r="E154" s="87"/>
      <c r="F154" s="87"/>
      <c r="H154" s="2"/>
      <c r="I154" s="2"/>
      <c r="J154" s="2"/>
      <c r="K154" s="2"/>
      <c r="L154" s="2"/>
      <c r="M154" s="2"/>
      <c r="N154" s="2"/>
    </row>
    <row r="155" spans="2:14" s="16" customFormat="1">
      <c r="B155" s="86" t="s">
        <v>124</v>
      </c>
      <c r="C155" s="87">
        <v>155201.48000000001</v>
      </c>
      <c r="D155" s="87"/>
      <c r="E155" s="87"/>
      <c r="F155" s="87"/>
      <c r="H155" s="2"/>
      <c r="I155" s="2"/>
      <c r="J155" s="2"/>
      <c r="K155" s="2"/>
      <c r="L155" s="2"/>
      <c r="M155" s="2"/>
      <c r="N155" s="2"/>
    </row>
    <row r="156" spans="2:14" s="16" customFormat="1" ht="16.5" customHeight="1">
      <c r="B156" s="2"/>
      <c r="C156" s="43">
        <f>SUM(C150:C155)</f>
        <v>657890.71</v>
      </c>
      <c r="D156" s="43"/>
      <c r="E156" s="43"/>
      <c r="F156" s="43"/>
      <c r="H156" s="2"/>
      <c r="I156" s="2"/>
      <c r="J156" s="2"/>
      <c r="K156" s="2"/>
      <c r="L156" s="2"/>
      <c r="M156" s="2"/>
      <c r="N156" s="2"/>
    </row>
    <row r="163" spans="2:14" s="16" customFormat="1" ht="22.5">
      <c r="B163" s="72" t="s">
        <v>125</v>
      </c>
      <c r="C163" s="73" t="s">
        <v>73</v>
      </c>
      <c r="D163" s="27" t="s">
        <v>126</v>
      </c>
      <c r="E163" s="27" t="s">
        <v>116</v>
      </c>
      <c r="F163" s="2"/>
      <c r="H163" s="2"/>
      <c r="I163" s="2"/>
      <c r="J163" s="2"/>
      <c r="K163" s="2"/>
      <c r="L163" s="2"/>
      <c r="M163" s="2"/>
      <c r="N163" s="2"/>
    </row>
    <row r="164" spans="2:14" s="16" customFormat="1">
      <c r="B164" s="88" t="s">
        <v>127</v>
      </c>
      <c r="C164" s="48"/>
      <c r="D164" s="89"/>
      <c r="E164" s="90"/>
      <c r="F164" s="2"/>
      <c r="H164" s="2"/>
      <c r="I164" s="2"/>
      <c r="J164" s="2"/>
      <c r="K164" s="2"/>
      <c r="L164" s="2"/>
      <c r="M164" s="2"/>
      <c r="N164" s="2"/>
    </row>
    <row r="165" spans="2:14" s="16" customFormat="1">
      <c r="B165" s="91"/>
      <c r="C165" s="92"/>
      <c r="D165" s="93"/>
      <c r="E165" s="94"/>
      <c r="F165" s="2"/>
      <c r="H165" s="2"/>
      <c r="I165" s="2"/>
      <c r="J165" s="2"/>
      <c r="K165" s="2"/>
      <c r="L165" s="2"/>
      <c r="M165" s="2"/>
      <c r="N165" s="2"/>
    </row>
    <row r="166" spans="2:14" s="16" customFormat="1">
      <c r="B166" s="95"/>
      <c r="C166" s="96"/>
      <c r="D166" s="97"/>
      <c r="E166" s="98"/>
      <c r="F166" s="2"/>
      <c r="H166" s="2"/>
      <c r="I166" s="2"/>
      <c r="J166" s="2"/>
      <c r="K166" s="2"/>
      <c r="L166" s="2"/>
      <c r="M166" s="2"/>
      <c r="N166" s="2"/>
    </row>
    <row r="167" spans="2:14" s="16" customFormat="1" ht="16.5" customHeight="1">
      <c r="B167" s="2"/>
      <c r="C167" s="27"/>
      <c r="D167" s="99"/>
      <c r="E167" s="100"/>
      <c r="F167" s="2"/>
      <c r="H167" s="2"/>
      <c r="I167" s="2"/>
      <c r="J167" s="2"/>
      <c r="K167" s="2"/>
      <c r="L167" s="2"/>
      <c r="M167" s="2"/>
      <c r="N167" s="2"/>
    </row>
    <row r="174" spans="2:14" s="16" customFormat="1" ht="27.75" customHeight="1">
      <c r="B174" s="72" t="s">
        <v>128</v>
      </c>
      <c r="C174" s="73" t="s">
        <v>73</v>
      </c>
      <c r="D174" s="27" t="s">
        <v>126</v>
      </c>
      <c r="E174" s="27" t="s">
        <v>116</v>
      </c>
      <c r="F174" s="2"/>
      <c r="H174" s="2"/>
      <c r="I174" s="2"/>
      <c r="J174" s="2"/>
      <c r="K174" s="2"/>
      <c r="L174" s="2"/>
      <c r="M174" s="2"/>
      <c r="N174" s="2"/>
    </row>
    <row r="175" spans="2:14" s="16" customFormat="1">
      <c r="B175" s="88" t="s">
        <v>129</v>
      </c>
      <c r="C175" s="48"/>
      <c r="D175" s="101"/>
      <c r="E175" s="102"/>
      <c r="F175" s="2"/>
      <c r="H175" s="2"/>
      <c r="I175" s="2"/>
      <c r="J175" s="2"/>
      <c r="K175" s="2"/>
      <c r="L175" s="2"/>
      <c r="M175" s="2"/>
      <c r="N175" s="2"/>
    </row>
    <row r="176" spans="2:14" s="16" customFormat="1">
      <c r="B176" s="91"/>
      <c r="C176" s="92"/>
      <c r="D176" s="93"/>
      <c r="E176" s="94"/>
      <c r="F176" s="2"/>
      <c r="H176" s="2"/>
      <c r="I176" s="2"/>
      <c r="J176" s="2"/>
      <c r="K176" s="2"/>
      <c r="L176" s="2"/>
      <c r="M176" s="2"/>
      <c r="N176" s="2"/>
    </row>
    <row r="177" spans="2:14" s="16" customFormat="1">
      <c r="B177" s="103"/>
      <c r="C177" s="104"/>
      <c r="D177" s="105"/>
      <c r="E177" s="106"/>
      <c r="F177" s="2"/>
      <c r="H177" s="2"/>
      <c r="I177" s="2"/>
      <c r="J177" s="2"/>
      <c r="K177" s="2"/>
      <c r="L177" s="2"/>
      <c r="M177" s="2"/>
      <c r="N177" s="2"/>
    </row>
    <row r="178" spans="2:14" ht="15" customHeight="1">
      <c r="C178" s="27"/>
      <c r="D178" s="99"/>
      <c r="E178" s="100"/>
    </row>
    <row r="186" spans="2:14">
      <c r="B186" s="72" t="s">
        <v>130</v>
      </c>
      <c r="C186" s="73" t="s">
        <v>73</v>
      </c>
      <c r="D186" s="27" t="s">
        <v>126</v>
      </c>
      <c r="E186" s="27" t="s">
        <v>116</v>
      </c>
    </row>
    <row r="187" spans="2:14">
      <c r="B187" s="88" t="s">
        <v>131</v>
      </c>
      <c r="C187" s="48"/>
      <c r="D187" s="101"/>
      <c r="E187" s="102"/>
    </row>
    <row r="188" spans="2:14">
      <c r="B188" s="91"/>
      <c r="C188" s="92"/>
      <c r="D188" s="93"/>
      <c r="E188" s="94"/>
    </row>
    <row r="189" spans="2:14">
      <c r="B189" s="103"/>
      <c r="C189" s="104"/>
      <c r="D189" s="105"/>
      <c r="E189" s="106"/>
    </row>
    <row r="190" spans="2:14" ht="16.5" customHeight="1">
      <c r="C190" s="27"/>
      <c r="D190" s="99"/>
      <c r="E190" s="100"/>
    </row>
    <row r="194" spans="2:14">
      <c r="B194" s="72" t="s">
        <v>132</v>
      </c>
      <c r="C194" s="73" t="s">
        <v>73</v>
      </c>
      <c r="D194" s="107" t="s">
        <v>126</v>
      </c>
      <c r="E194" s="107" t="s">
        <v>91</v>
      </c>
    </row>
    <row r="195" spans="2:14" ht="15">
      <c r="B195" s="88" t="s">
        <v>133</v>
      </c>
      <c r="C195" s="48"/>
      <c r="D195" s="108">
        <v>0</v>
      </c>
      <c r="E195" s="108">
        <v>0</v>
      </c>
    </row>
    <row r="196" spans="2:14" ht="15">
      <c r="B196" s="109"/>
      <c r="C196" s="110"/>
      <c r="D196" s="110">
        <v>0</v>
      </c>
      <c r="E196" s="110">
        <v>0</v>
      </c>
    </row>
    <row r="197" spans="2:14" ht="12.75">
      <c r="B197" s="111"/>
      <c r="C197" s="112"/>
      <c r="D197" s="112">
        <v>0</v>
      </c>
      <c r="E197" s="112">
        <v>0</v>
      </c>
    </row>
    <row r="198" spans="2:14" ht="18.75" customHeight="1">
      <c r="C198" s="27"/>
      <c r="D198" s="99"/>
      <c r="E198" s="100"/>
    </row>
    <row r="203" spans="2:14" s="16" customFormat="1" ht="12.75">
      <c r="B203" s="17" t="s">
        <v>134</v>
      </c>
      <c r="C203" s="2"/>
      <c r="D203" s="2"/>
      <c r="E203" s="2"/>
      <c r="F203" s="2"/>
      <c r="H203" s="2"/>
      <c r="I203" s="2"/>
      <c r="J203" s="2"/>
      <c r="K203" s="2"/>
      <c r="L203" s="2"/>
      <c r="M203" s="2"/>
      <c r="N203" s="2"/>
    </row>
    <row r="204" spans="2:14" s="16" customFormat="1" ht="12.75">
      <c r="B204" s="17"/>
      <c r="C204" s="2"/>
      <c r="D204" s="2"/>
      <c r="E204" s="2"/>
      <c r="F204" s="2"/>
      <c r="H204" s="2"/>
      <c r="I204" s="2"/>
      <c r="J204" s="2"/>
      <c r="K204" s="2"/>
      <c r="L204" s="2"/>
      <c r="M204" s="2"/>
      <c r="N204" s="2"/>
    </row>
    <row r="205" spans="2:14" s="16" customFormat="1" ht="12.75">
      <c r="B205" s="113" t="s">
        <v>135</v>
      </c>
      <c r="C205" s="2"/>
      <c r="D205" s="2"/>
      <c r="E205" s="2"/>
      <c r="F205" s="2"/>
      <c r="H205" s="2"/>
      <c r="I205" s="2"/>
      <c r="J205" s="2"/>
      <c r="K205" s="2"/>
      <c r="L205" s="2"/>
      <c r="M205" s="2"/>
      <c r="N205" s="2"/>
    </row>
    <row r="207" spans="2:14" s="16" customFormat="1">
      <c r="B207" s="114" t="s">
        <v>136</v>
      </c>
      <c r="C207" s="115" t="s">
        <v>73</v>
      </c>
      <c r="D207" s="116" t="s">
        <v>137</v>
      </c>
      <c r="E207" s="116" t="s">
        <v>91</v>
      </c>
      <c r="F207" s="2"/>
      <c r="H207" s="2"/>
      <c r="I207" s="2"/>
      <c r="J207" s="2"/>
      <c r="K207" s="2"/>
      <c r="L207" s="2"/>
      <c r="M207" s="2"/>
      <c r="N207" s="2"/>
    </row>
    <row r="208" spans="2:14" s="16" customFormat="1">
      <c r="B208" s="117" t="s">
        <v>138</v>
      </c>
      <c r="C208" s="30">
        <f>+[1]EA!D17</f>
        <v>0</v>
      </c>
      <c r="D208" s="30"/>
      <c r="E208" s="30"/>
      <c r="F208" s="2"/>
      <c r="H208" s="2"/>
      <c r="I208" s="2"/>
      <c r="J208" s="2"/>
      <c r="K208" s="2"/>
      <c r="L208" s="2"/>
      <c r="M208" s="2"/>
      <c r="N208" s="2"/>
    </row>
    <row r="209" spans="2:14" s="16" customFormat="1">
      <c r="B209" s="117"/>
      <c r="C209" s="30">
        <v>67911095.329999998</v>
      </c>
      <c r="D209" s="2"/>
      <c r="E209" s="30" t="s">
        <v>139</v>
      </c>
      <c r="F209" s="2"/>
      <c r="H209" s="2"/>
      <c r="I209" s="2"/>
      <c r="J209" s="2"/>
      <c r="K209" s="2"/>
      <c r="L209" s="2"/>
      <c r="M209" s="2"/>
      <c r="N209" s="2"/>
    </row>
    <row r="210" spans="2:14" s="16" customFormat="1">
      <c r="B210" s="117"/>
      <c r="C210" s="30">
        <f>166819820+43178600+9964290</f>
        <v>219962710</v>
      </c>
      <c r="D210" s="2"/>
      <c r="E210" s="30" t="s">
        <v>140</v>
      </c>
      <c r="F210" s="2"/>
      <c r="H210" s="2"/>
      <c r="I210" s="2"/>
      <c r="J210" s="2"/>
      <c r="K210" s="2"/>
      <c r="L210" s="2"/>
      <c r="M210" s="2"/>
      <c r="N210" s="2"/>
    </row>
    <row r="211" spans="2:14" s="16" customFormat="1">
      <c r="B211" s="118"/>
      <c r="C211" s="50"/>
      <c r="D211" s="50"/>
      <c r="E211" s="50"/>
      <c r="F211" s="2"/>
      <c r="H211" s="2"/>
      <c r="I211" s="2"/>
      <c r="J211" s="2"/>
      <c r="K211" s="2"/>
      <c r="L211" s="2"/>
      <c r="M211" s="2"/>
      <c r="N211" s="2"/>
    </row>
    <row r="212" spans="2:14" s="16" customFormat="1" ht="15.75" customHeight="1">
      <c r="B212" s="2"/>
      <c r="C212" s="119">
        <f>+C209+C210</f>
        <v>287873805.32999998</v>
      </c>
      <c r="D212" s="99"/>
      <c r="E212" s="100"/>
      <c r="F212" s="2"/>
      <c r="H212" s="2"/>
      <c r="I212" s="2"/>
      <c r="J212" s="2"/>
      <c r="K212" s="2"/>
      <c r="L212" s="2"/>
      <c r="M212" s="2"/>
      <c r="N212" s="2"/>
    </row>
    <row r="213" spans="2:14" s="16" customFormat="1" ht="15.75" customHeight="1">
      <c r="B213" s="2"/>
      <c r="C213" s="33"/>
      <c r="E213" s="2"/>
      <c r="F213" s="33"/>
      <c r="H213" s="2"/>
      <c r="I213" s="2"/>
      <c r="J213" s="2"/>
      <c r="K213" s="2"/>
      <c r="L213" s="2"/>
      <c r="M213" s="2"/>
      <c r="N213" s="2"/>
    </row>
    <row r="214" spans="2:14">
      <c r="C214" s="120"/>
      <c r="D214" s="16"/>
    </row>
    <row r="215" spans="2:14">
      <c r="D215" s="16"/>
    </row>
    <row r="216" spans="2:14">
      <c r="D216" s="16"/>
      <c r="E216" s="120"/>
      <c r="F216" s="120"/>
    </row>
    <row r="217" spans="2:14" ht="12">
      <c r="B217" s="121"/>
    </row>
    <row r="218" spans="2:14" s="16" customFormat="1">
      <c r="B218" s="122" t="s">
        <v>141</v>
      </c>
      <c r="C218" s="123" t="s">
        <v>73</v>
      </c>
      <c r="D218" s="27" t="s">
        <v>137</v>
      </c>
      <c r="E218" s="27" t="s">
        <v>91</v>
      </c>
      <c r="F218" s="2"/>
      <c r="H218" s="2"/>
      <c r="I218" s="2"/>
      <c r="J218" s="2"/>
      <c r="K218" s="2"/>
      <c r="L218" s="2"/>
      <c r="M218" s="2"/>
      <c r="N218" s="2"/>
    </row>
    <row r="219" spans="2:14" s="16" customFormat="1">
      <c r="B219" s="28" t="s">
        <v>142</v>
      </c>
      <c r="C219" s="48">
        <f>+[1]EA!D26</f>
        <v>5300078.209999999</v>
      </c>
      <c r="D219" s="48" t="s">
        <v>143</v>
      </c>
      <c r="E219" s="48"/>
      <c r="F219" s="124"/>
      <c r="H219" s="2"/>
      <c r="I219" s="2"/>
      <c r="J219" s="2"/>
      <c r="K219" s="2"/>
      <c r="L219" s="2"/>
      <c r="M219" s="2"/>
      <c r="N219" s="2"/>
    </row>
    <row r="220" spans="2:14">
      <c r="B220" s="47"/>
      <c r="C220" s="30"/>
      <c r="D220" s="30"/>
      <c r="E220" s="30"/>
    </row>
    <row r="221" spans="2:14">
      <c r="B221" s="47"/>
      <c r="C221" s="30"/>
      <c r="D221" s="30"/>
      <c r="E221" s="30"/>
    </row>
    <row r="222" spans="2:14">
      <c r="B222" s="49"/>
      <c r="C222" s="50"/>
      <c r="D222" s="50"/>
      <c r="E222" s="50"/>
    </row>
    <row r="223" spans="2:14" ht="16.5" customHeight="1">
      <c r="C223" s="43">
        <f>SUM(C219:C222)</f>
        <v>5300078.209999999</v>
      </c>
      <c r="D223" s="99"/>
      <c r="E223" s="100"/>
    </row>
    <row r="226" spans="2:5" ht="12.75">
      <c r="B226" s="84" t="s">
        <v>144</v>
      </c>
    </row>
    <row r="228" spans="2:5">
      <c r="B228" s="122" t="s">
        <v>145</v>
      </c>
      <c r="C228" s="123" t="s">
        <v>73</v>
      </c>
      <c r="D228" s="27" t="s">
        <v>146</v>
      </c>
      <c r="E228" s="27" t="s">
        <v>147</v>
      </c>
    </row>
    <row r="229" spans="2:5">
      <c r="B229" s="28" t="s">
        <v>148</v>
      </c>
      <c r="C229" s="48">
        <f>+[1]EA!I12</f>
        <v>1460536.08</v>
      </c>
      <c r="D229" s="48" t="s">
        <v>149</v>
      </c>
      <c r="E229" s="48">
        <f>+[1]EA!H12</f>
        <v>0</v>
      </c>
    </row>
    <row r="230" spans="2:5">
      <c r="B230" s="47" t="s">
        <v>150</v>
      </c>
      <c r="C230" s="30">
        <f>+[1]EA!I13</f>
        <v>310244.78000000003</v>
      </c>
      <c r="D230" s="30" t="str">
        <f>+[1]EA!G13</f>
        <v>Materiales y Suministros</v>
      </c>
      <c r="E230" s="30">
        <f>+[1]EA!H13</f>
        <v>0</v>
      </c>
    </row>
    <row r="231" spans="2:5">
      <c r="B231" s="47" t="s">
        <v>151</v>
      </c>
      <c r="C231" s="30">
        <f>+[1]EA!I14</f>
        <v>15344370.779999999</v>
      </c>
      <c r="D231" s="30" t="str">
        <f>+[1]EA!G14</f>
        <v>Servicios Generales</v>
      </c>
      <c r="E231" s="30">
        <f>+[1]EA!H14</f>
        <v>0</v>
      </c>
    </row>
    <row r="232" spans="2:5">
      <c r="B232" s="49"/>
      <c r="C232" s="50"/>
      <c r="D232" s="50"/>
      <c r="E232" s="50">
        <v>0</v>
      </c>
    </row>
    <row r="233" spans="2:5" ht="15.75" customHeight="1">
      <c r="C233" s="43">
        <f>SUM(C229:C232)</f>
        <v>17115151.640000001</v>
      </c>
      <c r="D233" s="27"/>
      <c r="E233" s="27"/>
    </row>
    <row r="234" spans="2:5" ht="18" customHeight="1"/>
    <row r="235" spans="2:5" ht="18" customHeight="1"/>
    <row r="236" spans="2:5" ht="18" customHeight="1"/>
    <row r="237" spans="2:5" ht="18" customHeight="1"/>
    <row r="238" spans="2:5" ht="18" customHeight="1"/>
    <row r="239" spans="2:5" ht="18" customHeight="1"/>
    <row r="240" spans="2:5" ht="18" customHeight="1"/>
    <row r="241" spans="1:15" ht="18" customHeight="1"/>
    <row r="243" spans="1:15" ht="22.5">
      <c r="B243" s="122" t="s">
        <v>152</v>
      </c>
      <c r="C243" s="123" t="s">
        <v>73</v>
      </c>
    </row>
    <row r="244" spans="1:15" ht="11.25" customHeight="1">
      <c r="B244" s="28" t="s">
        <v>153</v>
      </c>
      <c r="C244" s="48">
        <f>+[1]EA!I19</f>
        <v>144730231.56999999</v>
      </c>
    </row>
    <row r="245" spans="1:15">
      <c r="B245" s="49"/>
      <c r="C245" s="50"/>
    </row>
    <row r="246" spans="1:15">
      <c r="C246" s="43">
        <f>SUM(C244:C245)</f>
        <v>144730231.56999999</v>
      </c>
    </row>
    <row r="248" spans="1:15" ht="22.5">
      <c r="B248" s="122" t="s">
        <v>154</v>
      </c>
      <c r="C248" s="123" t="s">
        <v>73</v>
      </c>
    </row>
    <row r="249" spans="1:15">
      <c r="B249" s="28" t="s">
        <v>155</v>
      </c>
      <c r="C249" s="48">
        <f>+[1]EA!I40</f>
        <v>749885.39999999991</v>
      </c>
    </row>
    <row r="250" spans="1:15">
      <c r="B250" s="49"/>
      <c r="C250" s="50"/>
    </row>
    <row r="251" spans="1:15">
      <c r="C251" s="43">
        <f>SUM(C249:C250)</f>
        <v>749885.39999999991</v>
      </c>
    </row>
    <row r="253" spans="1:15" s="39" customFormat="1">
      <c r="A253" s="2"/>
      <c r="B253" s="125"/>
      <c r="C253" s="125"/>
      <c r="D253" s="125"/>
      <c r="E253" s="125"/>
      <c r="F253" s="2"/>
      <c r="G253" s="16"/>
      <c r="H253" s="2"/>
      <c r="I253" s="2"/>
      <c r="J253" s="2"/>
      <c r="K253" s="2"/>
      <c r="L253" s="2"/>
      <c r="M253" s="2"/>
      <c r="N253" s="2"/>
      <c r="O253" s="2"/>
    </row>
    <row r="254" spans="1:15" s="39" customFormat="1">
      <c r="A254" s="2"/>
      <c r="B254" s="126"/>
      <c r="C254" s="126"/>
      <c r="D254" s="126"/>
      <c r="E254" s="126"/>
      <c r="F254" s="2"/>
      <c r="G254" s="16"/>
      <c r="H254" s="2"/>
      <c r="I254" s="2"/>
      <c r="J254" s="2"/>
      <c r="K254" s="2"/>
      <c r="L254" s="2"/>
      <c r="M254" s="2"/>
      <c r="N254" s="2"/>
      <c r="O254" s="2"/>
    </row>
    <row r="255" spans="1:15" s="39" customFormat="1">
      <c r="A255" s="2"/>
      <c r="B255" s="126"/>
      <c r="C255" s="126"/>
      <c r="D255" s="126"/>
      <c r="E255" s="126"/>
      <c r="F255" s="2"/>
      <c r="G255" s="16"/>
      <c r="H255" s="2"/>
      <c r="I255" s="2"/>
      <c r="J255" s="2"/>
      <c r="K255" s="2"/>
      <c r="L255" s="2"/>
      <c r="M255" s="2"/>
      <c r="N255" s="2"/>
      <c r="O255" s="2"/>
    </row>
    <row r="256" spans="1:15" ht="12.75">
      <c r="B256" s="84" t="s">
        <v>156</v>
      </c>
    </row>
    <row r="258" spans="2:7">
      <c r="B258" s="72" t="s">
        <v>157</v>
      </c>
      <c r="C258" s="73" t="s">
        <v>100</v>
      </c>
      <c r="D258" s="107" t="s">
        <v>101</v>
      </c>
      <c r="E258" s="107" t="s">
        <v>158</v>
      </c>
      <c r="F258" s="127" t="s">
        <v>12</v>
      </c>
      <c r="G258" s="128" t="s">
        <v>126</v>
      </c>
    </row>
    <row r="259" spans="2:7" ht="15">
      <c r="B259" s="88" t="s">
        <v>159</v>
      </c>
      <c r="C259" s="48">
        <v>0</v>
      </c>
      <c r="D259" s="48">
        <v>0</v>
      </c>
      <c r="E259" s="48">
        <f>+D259-C259</f>
        <v>0</v>
      </c>
      <c r="F259" s="129">
        <v>0</v>
      </c>
      <c r="G259" s="130">
        <v>0</v>
      </c>
    </row>
    <row r="260" spans="2:7" ht="15">
      <c r="B260" s="57"/>
      <c r="C260" s="110"/>
      <c r="D260" s="110"/>
      <c r="E260" s="110"/>
      <c r="F260" s="110"/>
      <c r="G260" s="131"/>
    </row>
    <row r="261" spans="2:7" ht="15">
      <c r="B261" s="58"/>
      <c r="C261" s="132"/>
      <c r="D261" s="132"/>
      <c r="E261" s="132"/>
      <c r="F261" s="132"/>
      <c r="G261" s="133"/>
    </row>
    <row r="262" spans="2:7" ht="19.5" customHeight="1">
      <c r="C262" s="43">
        <f>SUM(C259:C261)</f>
        <v>0</v>
      </c>
      <c r="D262" s="43">
        <f>SUM(D259:D261)</f>
        <v>0</v>
      </c>
      <c r="E262" s="68"/>
      <c r="F262" s="134"/>
      <c r="G262" s="69"/>
    </row>
    <row r="268" spans="2:7" ht="15">
      <c r="B268" s="22"/>
      <c r="C268" s="22"/>
      <c r="D268" s="22"/>
      <c r="E268" s="22"/>
      <c r="F268" s="22"/>
    </row>
    <row r="269" spans="2:7">
      <c r="B269" s="122" t="s">
        <v>160</v>
      </c>
      <c r="C269" s="123" t="s">
        <v>100</v>
      </c>
      <c r="D269" s="27" t="s">
        <v>101</v>
      </c>
      <c r="E269" s="27" t="s">
        <v>158</v>
      </c>
      <c r="F269" s="135" t="s">
        <v>126</v>
      </c>
    </row>
    <row r="270" spans="2:7" ht="15">
      <c r="B270" s="88" t="s">
        <v>161</v>
      </c>
      <c r="C270" s="48">
        <f>+[2]EVHP!E32</f>
        <v>133589731.33999997</v>
      </c>
      <c r="D270" s="48">
        <f>+[1]EVHP!H51</f>
        <v>221918087.69000006</v>
      </c>
      <c r="E270" s="48">
        <f>D270-C270</f>
        <v>88328356.350000083</v>
      </c>
      <c r="F270" s="108"/>
    </row>
    <row r="271" spans="2:7" ht="15">
      <c r="B271" s="109"/>
      <c r="C271" s="110"/>
      <c r="D271" s="110"/>
      <c r="E271" s="110"/>
      <c r="F271" s="110"/>
    </row>
    <row r="272" spans="2:7" ht="15">
      <c r="B272" s="136"/>
      <c r="C272" s="132"/>
      <c r="D272" s="132"/>
      <c r="E272" s="132"/>
      <c r="F272" s="132"/>
    </row>
    <row r="273" spans="1:15" ht="20.25" customHeight="1">
      <c r="C273" s="43">
        <f>SUM(C270:C272)</f>
        <v>133589731.33999997</v>
      </c>
      <c r="D273" s="43">
        <f>SUM(D270:D272)</f>
        <v>221918087.69000006</v>
      </c>
      <c r="E273" s="137">
        <v>0</v>
      </c>
      <c r="F273" s="138"/>
    </row>
    <row r="280" spans="1:15" s="39" customFormat="1" ht="12.75">
      <c r="A280" s="2"/>
      <c r="B280" s="113" t="s">
        <v>162</v>
      </c>
      <c r="C280" s="2"/>
      <c r="D280" s="2"/>
      <c r="E280" s="2"/>
      <c r="F280" s="2"/>
      <c r="G280" s="16"/>
      <c r="H280" s="2"/>
      <c r="I280" s="2"/>
      <c r="J280" s="2"/>
      <c r="K280" s="2"/>
      <c r="L280" s="2"/>
      <c r="M280" s="2"/>
      <c r="N280" s="2"/>
      <c r="O280" s="2"/>
    </row>
    <row r="282" spans="1:15">
      <c r="B282" s="122" t="s">
        <v>163</v>
      </c>
      <c r="C282" s="123" t="s">
        <v>100</v>
      </c>
      <c r="D282" s="27" t="s">
        <v>101</v>
      </c>
      <c r="E282" s="27" t="s">
        <v>102</v>
      </c>
    </row>
    <row r="283" spans="1:15">
      <c r="B283" s="88" t="s">
        <v>164</v>
      </c>
      <c r="C283" s="48">
        <f>+[1]EFE!O47</f>
        <v>130508127.07000007</v>
      </c>
      <c r="D283" s="48">
        <f>+[1]EFE!O48</f>
        <v>218755753.03000006</v>
      </c>
      <c r="E283" s="48">
        <f>+C283-D283</f>
        <v>-88247625.959999993</v>
      </c>
      <c r="H283" s="16"/>
      <c r="I283" s="33"/>
    </row>
    <row r="284" spans="1:15" ht="15">
      <c r="B284" s="109"/>
      <c r="C284" s="139"/>
      <c r="D284" s="139"/>
      <c r="E284" s="139"/>
    </row>
    <row r="285" spans="1:15" ht="15">
      <c r="B285" s="109"/>
      <c r="C285" s="110"/>
      <c r="D285" s="110"/>
      <c r="E285" s="110"/>
    </row>
    <row r="286" spans="1:15" ht="15">
      <c r="B286" s="136"/>
      <c r="C286" s="132"/>
      <c r="D286" s="132"/>
      <c r="E286" s="132"/>
    </row>
    <row r="287" spans="1:15" ht="21.75" customHeight="1">
      <c r="C287" s="43">
        <f>SUM(C283:C286)</f>
        <v>130508127.07000007</v>
      </c>
      <c r="D287" s="43">
        <f>SUM(D283:D286)</f>
        <v>218755753.03000006</v>
      </c>
      <c r="E287" s="43">
        <f>SUM(E283:E284)</f>
        <v>-88247625.959999993</v>
      </c>
    </row>
    <row r="301" spans="2:5">
      <c r="B301" s="122" t="s">
        <v>165</v>
      </c>
      <c r="C301" s="123" t="s">
        <v>102</v>
      </c>
      <c r="D301" s="27" t="s">
        <v>166</v>
      </c>
      <c r="E301" s="24"/>
    </row>
    <row r="302" spans="2:5" ht="15">
      <c r="B302" s="28" t="s">
        <v>167</v>
      </c>
      <c r="C302" s="140"/>
      <c r="D302" s="108"/>
      <c r="E302" s="141"/>
    </row>
    <row r="303" spans="2:5" ht="15">
      <c r="B303" s="47" t="s">
        <v>168</v>
      </c>
      <c r="C303" s="142"/>
      <c r="D303" s="110"/>
      <c r="E303" s="141"/>
    </row>
    <row r="304" spans="2:5" ht="15">
      <c r="B304" s="47" t="s">
        <v>169</v>
      </c>
      <c r="C304" s="142"/>
      <c r="D304" s="110"/>
      <c r="E304" s="141"/>
    </row>
    <row r="305" spans="1:15" ht="15">
      <c r="B305" s="49" t="s">
        <v>170</v>
      </c>
      <c r="C305" s="142"/>
      <c r="D305" s="110"/>
      <c r="E305" s="141"/>
      <c r="F305" s="24"/>
      <c r="G305" s="143"/>
    </row>
    <row r="306" spans="1:15" ht="18" customHeight="1">
      <c r="C306" s="27"/>
      <c r="D306" s="27"/>
      <c r="E306" s="24"/>
      <c r="F306" s="24"/>
      <c r="G306" s="143"/>
    </row>
    <row r="307" spans="1:15">
      <c r="F307" s="24"/>
      <c r="G307" s="143"/>
    </row>
    <row r="308" spans="1:15">
      <c r="F308" s="24"/>
      <c r="G308" s="143"/>
    </row>
    <row r="309" spans="1:15">
      <c r="F309" s="24"/>
      <c r="G309" s="143"/>
    </row>
    <row r="310" spans="1:15">
      <c r="F310" s="24"/>
      <c r="G310" s="143"/>
    </row>
    <row r="311" spans="1:15">
      <c r="F311" s="24"/>
      <c r="G311" s="143"/>
    </row>
    <row r="312" spans="1:15">
      <c r="F312" s="24"/>
      <c r="G312" s="143"/>
    </row>
    <row r="313" spans="1:15">
      <c r="F313" s="24"/>
      <c r="G313" s="143"/>
    </row>
    <row r="314" spans="1:15">
      <c r="F314" s="24"/>
      <c r="G314" s="143"/>
    </row>
    <row r="315" spans="1:15">
      <c r="F315" s="24"/>
      <c r="G315" s="143"/>
    </row>
    <row r="316" spans="1:15">
      <c r="F316" s="24"/>
      <c r="G316" s="143"/>
    </row>
    <row r="317" spans="1:15" s="39" customFormat="1" ht="12.75">
      <c r="A317" s="2"/>
      <c r="B317" s="17" t="s">
        <v>171</v>
      </c>
      <c r="C317" s="2"/>
      <c r="D317" s="2"/>
      <c r="E317" s="2"/>
      <c r="F317" s="24"/>
      <c r="G317" s="143"/>
      <c r="H317" s="2"/>
      <c r="I317" s="2"/>
      <c r="J317" s="2"/>
      <c r="K317" s="2"/>
      <c r="L317" s="2"/>
      <c r="M317" s="2"/>
      <c r="N317" s="2"/>
      <c r="O317" s="2"/>
    </row>
    <row r="318" spans="1:15" s="39" customFormat="1" ht="12" customHeight="1">
      <c r="A318" s="2"/>
      <c r="B318" s="17" t="s">
        <v>172</v>
      </c>
      <c r="C318" s="2"/>
      <c r="D318" s="2"/>
      <c r="E318" s="2"/>
      <c r="F318" s="24"/>
      <c r="G318" s="143"/>
      <c r="H318" s="2"/>
      <c r="I318" s="2"/>
      <c r="J318" s="2"/>
      <c r="K318" s="2"/>
      <c r="L318" s="2"/>
      <c r="M318" s="2"/>
      <c r="N318" s="2"/>
      <c r="O318" s="2"/>
    </row>
    <row r="319" spans="1:15" s="39" customFormat="1" ht="12">
      <c r="A319" s="2"/>
      <c r="B319" s="144"/>
      <c r="C319" s="144"/>
      <c r="D319" s="144"/>
      <c r="E319" s="144"/>
      <c r="F319" s="24"/>
      <c r="G319" s="143"/>
      <c r="H319" s="2"/>
      <c r="I319" s="2"/>
      <c r="J319" s="2"/>
      <c r="K319" s="2"/>
      <c r="L319" s="2"/>
      <c r="M319" s="2"/>
      <c r="N319" s="2"/>
      <c r="O319" s="2"/>
    </row>
    <row r="320" spans="1:15" s="39" customFormat="1" ht="12">
      <c r="A320" s="2"/>
      <c r="B320" s="145"/>
      <c r="C320" s="145"/>
      <c r="D320" s="145"/>
      <c r="E320" s="145"/>
      <c r="F320" s="24"/>
      <c r="G320" s="143"/>
      <c r="H320" s="2"/>
      <c r="I320" s="2"/>
      <c r="J320" s="2"/>
      <c r="K320" s="2"/>
      <c r="L320" s="2"/>
      <c r="M320" s="2"/>
      <c r="N320" s="2"/>
      <c r="O320" s="2"/>
    </row>
    <row r="321" spans="1:15" s="39" customFormat="1" ht="12">
      <c r="A321" s="2"/>
      <c r="B321" s="146" t="s">
        <v>173</v>
      </c>
      <c r="C321" s="147"/>
      <c r="D321" s="147"/>
      <c r="E321" s="148"/>
      <c r="F321" s="2" t="s">
        <v>174</v>
      </c>
      <c r="G321" s="33">
        <f>+[3]Hoja1!$D$54</f>
        <v>86956410.789999992</v>
      </c>
      <c r="J321" s="2"/>
      <c r="K321" s="2"/>
      <c r="L321" s="2"/>
      <c r="M321" s="2"/>
      <c r="N321" s="2"/>
      <c r="O321" s="2"/>
    </row>
    <row r="322" spans="1:15" s="39" customFormat="1" ht="12">
      <c r="A322" s="2"/>
      <c r="B322" s="149" t="s">
        <v>175</v>
      </c>
      <c r="C322" s="150"/>
      <c r="D322" s="150"/>
      <c r="E322" s="151"/>
      <c r="F322" s="2" t="s">
        <v>176</v>
      </c>
      <c r="G322" s="33">
        <f>209998420+9964290</f>
        <v>219962710</v>
      </c>
      <c r="J322" s="2"/>
      <c r="K322" s="2"/>
      <c r="L322" s="2"/>
      <c r="M322" s="2"/>
      <c r="N322" s="2"/>
      <c r="O322" s="2"/>
    </row>
    <row r="323" spans="1:15" s="39" customFormat="1" ht="12">
      <c r="A323" s="2"/>
      <c r="B323" s="152" t="s">
        <v>177</v>
      </c>
      <c r="C323" s="153"/>
      <c r="D323" s="153"/>
      <c r="E323" s="154"/>
      <c r="F323" s="155" t="s">
        <v>178</v>
      </c>
      <c r="G323" s="33">
        <f>+'[4]2093044'!$G$8+'[4]2093044'!$G$9+'[4]2093044'!$G$10+'[4]2093044'!$G$11</f>
        <v>67911095.329999998</v>
      </c>
      <c r="J323" s="2"/>
      <c r="K323" s="2"/>
      <c r="L323" s="2"/>
      <c r="M323" s="2"/>
      <c r="N323" s="2"/>
      <c r="O323" s="2"/>
    </row>
    <row r="324" spans="1:15" s="39" customFormat="1" ht="12">
      <c r="A324" s="2"/>
      <c r="B324" s="156" t="s">
        <v>179</v>
      </c>
      <c r="C324" s="157"/>
      <c r="D324" s="145"/>
      <c r="E324" s="158">
        <f>+G324</f>
        <v>374830216.11999995</v>
      </c>
      <c r="F324" s="155"/>
      <c r="G324" s="33">
        <f>+G321+G322+G323</f>
        <v>374830216.11999995</v>
      </c>
      <c r="J324" s="2"/>
      <c r="K324" s="2"/>
      <c r="L324" s="2"/>
      <c r="M324" s="2"/>
      <c r="N324" s="2"/>
      <c r="O324" s="2"/>
    </row>
    <row r="325" spans="1:15" s="39" customFormat="1" ht="12">
      <c r="A325" s="2"/>
      <c r="B325" s="159"/>
      <c r="C325" s="159"/>
      <c r="D325" s="14"/>
      <c r="E325" s="2"/>
      <c r="F325" s="24"/>
      <c r="G325" s="143"/>
      <c r="H325" s="2"/>
      <c r="I325" s="2"/>
      <c r="J325" s="2"/>
      <c r="K325" s="2"/>
      <c r="L325" s="2"/>
      <c r="M325" s="2"/>
      <c r="N325" s="2"/>
      <c r="O325" s="2"/>
    </row>
    <row r="326" spans="1:15" s="39" customFormat="1" ht="12">
      <c r="A326" s="2"/>
      <c r="B326" s="160" t="s">
        <v>180</v>
      </c>
      <c r="C326" s="160"/>
      <c r="D326" s="161"/>
      <c r="E326" s="162">
        <f>SUM(D327:D331)</f>
        <v>0</v>
      </c>
      <c r="F326" s="24"/>
      <c r="G326" s="143"/>
      <c r="H326" s="2"/>
      <c r="I326" s="2"/>
      <c r="J326" s="2"/>
      <c r="K326" s="2"/>
      <c r="L326" s="2"/>
      <c r="M326" s="2"/>
      <c r="N326" s="2"/>
      <c r="O326" s="2"/>
    </row>
    <row r="327" spans="1:15" s="39" customFormat="1" ht="15">
      <c r="A327" s="2"/>
      <c r="B327" s="163" t="s">
        <v>181</v>
      </c>
      <c r="C327" s="163"/>
      <c r="D327" s="164">
        <v>0</v>
      </c>
      <c r="E327" s="165"/>
      <c r="F327" s="24"/>
      <c r="G327" s="143"/>
      <c r="H327" s="2"/>
      <c r="I327" s="2"/>
      <c r="J327" s="166"/>
      <c r="K327" s="22"/>
      <c r="L327" s="2"/>
      <c r="M327" s="2"/>
      <c r="N327" s="2"/>
      <c r="O327" s="2"/>
    </row>
    <row r="328" spans="1:15" s="39" customFormat="1" ht="15">
      <c r="A328" s="2"/>
      <c r="B328" s="163" t="s">
        <v>182</v>
      </c>
      <c r="C328" s="163"/>
      <c r="D328" s="164">
        <v>0</v>
      </c>
      <c r="E328" s="165"/>
      <c r="F328" s="24"/>
      <c r="G328" s="143"/>
      <c r="H328" s="2"/>
      <c r="I328" s="145"/>
      <c r="J328" s="145"/>
      <c r="K328" s="22"/>
      <c r="L328" s="2"/>
      <c r="M328" s="2"/>
      <c r="N328" s="2"/>
      <c r="O328" s="2"/>
    </row>
    <row r="329" spans="1:15" s="39" customFormat="1" ht="15">
      <c r="A329" s="2"/>
      <c r="B329" s="163" t="s">
        <v>183</v>
      </c>
      <c r="C329" s="163"/>
      <c r="D329" s="164">
        <v>0</v>
      </c>
      <c r="E329" s="165"/>
      <c r="F329" s="24"/>
      <c r="G329" s="143"/>
      <c r="H329" s="2"/>
      <c r="I329" s="167"/>
      <c r="J329" s="168"/>
      <c r="K329" s="169"/>
      <c r="L329" s="2"/>
      <c r="M329" s="2"/>
      <c r="N329" s="2"/>
      <c r="O329" s="2"/>
    </row>
    <row r="330" spans="1:15" s="39" customFormat="1" ht="15">
      <c r="A330" s="2"/>
      <c r="B330" s="163" t="s">
        <v>184</v>
      </c>
      <c r="C330" s="163"/>
      <c r="D330" s="164"/>
      <c r="E330" s="165"/>
      <c r="F330" s="24"/>
      <c r="G330" s="143"/>
      <c r="H330" s="2"/>
      <c r="I330" s="145"/>
      <c r="J330" s="145"/>
      <c r="K330" s="22"/>
      <c r="L330" s="2"/>
      <c r="M330" s="2"/>
      <c r="N330" s="2"/>
      <c r="O330" s="2"/>
    </row>
    <row r="331" spans="1:15" s="39" customFormat="1" ht="15">
      <c r="A331" s="2"/>
      <c r="B331" s="170" t="s">
        <v>185</v>
      </c>
      <c r="C331" s="171"/>
      <c r="D331" s="162"/>
      <c r="E331" s="165"/>
      <c r="F331" s="24"/>
      <c r="G331" s="143"/>
      <c r="H331" s="2"/>
      <c r="I331" s="167"/>
      <c r="J331" s="145"/>
      <c r="K331" s="22"/>
      <c r="L331" s="2"/>
      <c r="M331" s="2"/>
      <c r="N331" s="2"/>
      <c r="O331" s="2"/>
    </row>
    <row r="332" spans="1:15" s="39" customFormat="1" ht="18" customHeight="1">
      <c r="A332" s="2"/>
      <c r="B332" s="159"/>
      <c r="C332" s="159"/>
      <c r="D332" s="14"/>
      <c r="E332" s="145"/>
      <c r="F332" s="24"/>
      <c r="G332" s="143"/>
      <c r="H332" s="2"/>
      <c r="I332" s="167"/>
      <c r="J332" s="172"/>
      <c r="K332" s="22"/>
      <c r="L332" s="2"/>
      <c r="M332" s="2"/>
      <c r="N332" s="2"/>
      <c r="O332" s="2"/>
    </row>
    <row r="333" spans="1:15" s="39" customFormat="1" ht="15">
      <c r="A333" s="2"/>
      <c r="B333" s="160" t="s">
        <v>186</v>
      </c>
      <c r="C333" s="160"/>
      <c r="D333" s="161"/>
      <c r="E333" s="164">
        <f>SUM(D334:D337)</f>
        <v>86956410.789999992</v>
      </c>
      <c r="F333" s="173"/>
      <c r="G333" s="143"/>
      <c r="H333" s="2"/>
      <c r="I333" s="22"/>
      <c r="J333" s="22"/>
      <c r="K333" s="22"/>
      <c r="L333" s="2"/>
      <c r="M333" s="2"/>
      <c r="N333" s="2"/>
      <c r="O333" s="2"/>
    </row>
    <row r="334" spans="1:15" s="39" customFormat="1" ht="15">
      <c r="A334" s="2"/>
      <c r="B334" s="163" t="s">
        <v>187</v>
      </c>
      <c r="C334" s="163"/>
      <c r="D334" s="164">
        <v>0</v>
      </c>
      <c r="E334" s="165"/>
      <c r="F334" s="24"/>
      <c r="G334" s="143"/>
      <c r="H334" s="166"/>
      <c r="I334" s="169"/>
      <c r="J334" s="22"/>
      <c r="K334" s="2"/>
      <c r="L334" s="2"/>
      <c r="M334" s="2"/>
      <c r="N334" s="2"/>
      <c r="O334" s="2"/>
    </row>
    <row r="335" spans="1:15" s="39" customFormat="1" ht="15">
      <c r="A335" s="2"/>
      <c r="B335" s="163" t="s">
        <v>188</v>
      </c>
      <c r="C335" s="163"/>
      <c r="D335" s="164">
        <v>0</v>
      </c>
      <c r="E335" s="165"/>
      <c r="F335" s="24"/>
      <c r="G335" s="143"/>
      <c r="H335" s="169"/>
      <c r="I335" s="22"/>
      <c r="J335" s="2"/>
      <c r="K335" s="2"/>
      <c r="L335" s="2"/>
      <c r="M335" s="2"/>
      <c r="N335" s="2"/>
      <c r="O335" s="2"/>
    </row>
    <row r="336" spans="1:15" s="39" customFormat="1" ht="15">
      <c r="A336" s="2"/>
      <c r="B336" s="163" t="s">
        <v>189</v>
      </c>
      <c r="C336" s="163"/>
      <c r="D336" s="164">
        <v>0</v>
      </c>
      <c r="E336" s="165"/>
      <c r="F336" s="24"/>
      <c r="G336" s="143"/>
      <c r="H336" s="22"/>
      <c r="I336" s="22"/>
      <c r="J336" s="2"/>
      <c r="K336" s="2"/>
      <c r="L336" s="2"/>
      <c r="M336" s="2"/>
      <c r="N336" s="2"/>
      <c r="O336" s="2"/>
    </row>
    <row r="337" spans="1:15" s="39" customFormat="1" ht="15">
      <c r="A337" s="2"/>
      <c r="B337" s="174" t="s">
        <v>190</v>
      </c>
      <c r="C337" s="175"/>
      <c r="D337" s="164">
        <f>+G321</f>
        <v>86956410.789999992</v>
      </c>
      <c r="E337" s="176"/>
      <c r="F337" s="24"/>
      <c r="G337" s="143"/>
      <c r="H337" s="22"/>
      <c r="I337" s="22"/>
      <c r="J337" s="2"/>
      <c r="K337" s="2"/>
      <c r="L337" s="2"/>
      <c r="M337" s="2"/>
      <c r="N337" s="2"/>
      <c r="O337" s="2"/>
    </row>
    <row r="338" spans="1:15" s="39" customFormat="1" ht="15">
      <c r="A338" s="2"/>
      <c r="B338" s="159"/>
      <c r="C338" s="159"/>
      <c r="D338" s="145"/>
      <c r="E338" s="145"/>
      <c r="F338" s="24"/>
      <c r="G338" s="143"/>
      <c r="H338" s="22"/>
      <c r="I338" s="22"/>
      <c r="J338" s="2"/>
      <c r="K338" s="2"/>
      <c r="L338" s="2"/>
      <c r="M338" s="2"/>
      <c r="N338" s="2"/>
      <c r="O338" s="2"/>
    </row>
    <row r="339" spans="1:15" s="39" customFormat="1" ht="15">
      <c r="A339" s="2"/>
      <c r="B339" s="177" t="s">
        <v>191</v>
      </c>
      <c r="C339" s="177"/>
      <c r="D339" s="145"/>
      <c r="E339" s="178">
        <f>+E324-E333</f>
        <v>287873805.32999992</v>
      </c>
      <c r="F339" s="173">
        <f>+E339-[1]EA!D23</f>
        <v>0</v>
      </c>
      <c r="G339" s="143"/>
      <c r="H339" s="22"/>
      <c r="I339" s="22"/>
      <c r="J339" s="2"/>
      <c r="K339" s="2"/>
      <c r="L339" s="2"/>
      <c r="M339" s="2"/>
      <c r="N339" s="2"/>
      <c r="O339" s="2"/>
    </row>
    <row r="340" spans="1:15" s="39" customFormat="1" ht="15">
      <c r="A340" s="2"/>
      <c r="B340" s="145"/>
      <c r="C340" s="145"/>
      <c r="D340" s="145"/>
      <c r="E340" s="145"/>
      <c r="F340" s="173"/>
      <c r="G340" s="143"/>
      <c r="H340" s="22"/>
      <c r="I340" s="22"/>
      <c r="J340" s="2"/>
      <c r="K340" s="2"/>
      <c r="L340" s="2"/>
      <c r="M340" s="2"/>
      <c r="N340" s="2"/>
      <c r="O340" s="2"/>
    </row>
    <row r="341" spans="1:15" s="39" customFormat="1" ht="15">
      <c r="A341" s="2"/>
      <c r="B341" s="145"/>
      <c r="C341" s="145"/>
      <c r="D341" s="145"/>
      <c r="E341" s="145"/>
      <c r="F341" s="24"/>
      <c r="G341" s="143"/>
      <c r="H341" s="22"/>
      <c r="I341" s="22"/>
      <c r="J341" s="2"/>
      <c r="K341" s="2"/>
      <c r="L341" s="2"/>
      <c r="M341" s="2"/>
      <c r="N341" s="2"/>
      <c r="O341" s="2"/>
    </row>
    <row r="342" spans="1:15" s="39" customFormat="1" ht="15">
      <c r="A342" s="2"/>
      <c r="B342" s="145"/>
      <c r="C342" s="145"/>
      <c r="D342" s="167"/>
      <c r="E342" s="145"/>
      <c r="F342" s="24"/>
      <c r="G342" s="143"/>
      <c r="H342" s="22"/>
      <c r="I342" s="22"/>
      <c r="J342" s="2"/>
      <c r="K342" s="2"/>
      <c r="L342" s="2"/>
      <c r="M342" s="2"/>
      <c r="N342" s="2"/>
      <c r="O342" s="2"/>
    </row>
    <row r="343" spans="1:15" s="39" customFormat="1" ht="15">
      <c r="A343" s="2"/>
      <c r="B343" s="145"/>
      <c r="C343" s="145"/>
      <c r="D343" s="145"/>
      <c r="E343" s="145"/>
      <c r="F343" s="24"/>
      <c r="G343" s="143"/>
      <c r="H343" s="22"/>
      <c r="I343" s="22"/>
      <c r="J343" s="2"/>
      <c r="K343" s="2"/>
      <c r="L343" s="2"/>
      <c r="M343" s="2"/>
      <c r="N343" s="2"/>
      <c r="O343" s="2"/>
    </row>
    <row r="344" spans="1:15" s="39" customFormat="1" ht="15">
      <c r="A344" s="2"/>
      <c r="B344" s="145"/>
      <c r="C344" s="145"/>
      <c r="D344" s="145"/>
      <c r="E344" s="145"/>
      <c r="F344" s="24"/>
      <c r="G344" s="143"/>
      <c r="H344" s="22"/>
      <c r="I344" s="22"/>
      <c r="J344" s="2"/>
      <c r="K344" s="2"/>
      <c r="L344" s="2"/>
      <c r="M344" s="2"/>
      <c r="N344" s="2"/>
      <c r="O344" s="2"/>
    </row>
    <row r="345" spans="1:15" s="39" customFormat="1" ht="15">
      <c r="A345" s="2"/>
      <c r="B345" s="145"/>
      <c r="C345" s="145"/>
      <c r="D345" s="145"/>
      <c r="E345" s="145"/>
      <c r="F345" s="24"/>
      <c r="G345" s="143"/>
      <c r="H345" s="22"/>
      <c r="I345" s="22"/>
      <c r="J345" s="2"/>
      <c r="K345" s="2"/>
      <c r="L345" s="2"/>
      <c r="M345" s="2"/>
      <c r="N345" s="2"/>
      <c r="O345" s="2"/>
    </row>
    <row r="346" spans="1:15" s="39" customFormat="1" ht="15">
      <c r="A346" s="2"/>
      <c r="B346" s="145"/>
      <c r="C346" s="145"/>
      <c r="D346" s="145"/>
      <c r="E346" s="145"/>
      <c r="F346" s="24"/>
      <c r="G346" s="143"/>
      <c r="H346" s="22"/>
      <c r="I346" s="22"/>
      <c r="J346" s="2"/>
      <c r="K346" s="2"/>
      <c r="L346" s="2"/>
      <c r="M346" s="2"/>
      <c r="N346" s="2"/>
      <c r="O346" s="2"/>
    </row>
    <row r="347" spans="1:15" s="39" customFormat="1" ht="15">
      <c r="A347" s="2"/>
      <c r="B347" s="145"/>
      <c r="C347" s="145"/>
      <c r="D347" s="145"/>
      <c r="E347" s="145"/>
      <c r="F347" s="24"/>
      <c r="G347" s="143"/>
      <c r="H347" s="22"/>
      <c r="I347" s="22"/>
      <c r="J347" s="2"/>
      <c r="K347" s="2"/>
      <c r="L347" s="2"/>
      <c r="M347" s="2"/>
      <c r="N347" s="2"/>
      <c r="O347" s="2"/>
    </row>
    <row r="348" spans="1:15" s="39" customFormat="1" ht="15">
      <c r="A348" s="2"/>
      <c r="B348" s="145"/>
      <c r="C348" s="145"/>
      <c r="D348" s="145"/>
      <c r="E348" s="145"/>
      <c r="F348" s="24"/>
      <c r="G348" s="143"/>
      <c r="H348" s="22"/>
      <c r="I348" s="22"/>
      <c r="J348" s="2"/>
      <c r="K348" s="2"/>
      <c r="L348" s="2"/>
      <c r="M348" s="2"/>
      <c r="N348" s="2"/>
      <c r="O348" s="2"/>
    </row>
    <row r="349" spans="1:15" s="39" customFormat="1" ht="15">
      <c r="A349" s="2"/>
      <c r="B349" s="145"/>
      <c r="C349" s="145"/>
      <c r="D349" s="145"/>
      <c r="E349" s="145"/>
      <c r="F349" s="24"/>
      <c r="G349" s="143"/>
      <c r="H349" s="22"/>
      <c r="I349" s="22"/>
      <c r="J349" s="2"/>
      <c r="K349" s="2"/>
      <c r="L349" s="2"/>
      <c r="M349" s="2"/>
      <c r="N349" s="2"/>
      <c r="O349" s="2"/>
    </row>
    <row r="350" spans="1:15" s="39" customFormat="1" ht="15">
      <c r="A350" s="2"/>
      <c r="B350" s="145"/>
      <c r="C350" s="145"/>
      <c r="D350" s="145"/>
      <c r="E350" s="145"/>
      <c r="F350" s="24"/>
      <c r="G350" s="143"/>
      <c r="H350" s="22"/>
      <c r="I350" s="22"/>
      <c r="J350" s="2"/>
      <c r="K350" s="2"/>
      <c r="L350" s="2"/>
      <c r="M350" s="2"/>
      <c r="N350" s="2"/>
      <c r="O350" s="2"/>
    </row>
    <row r="351" spans="1:15" s="39" customFormat="1" ht="15">
      <c r="A351" s="2"/>
      <c r="B351" s="145"/>
      <c r="C351" s="145"/>
      <c r="D351" s="145"/>
      <c r="E351" s="145"/>
      <c r="F351" s="24"/>
      <c r="G351" s="143"/>
      <c r="H351" s="22"/>
      <c r="I351" s="22"/>
      <c r="J351" s="2"/>
      <c r="K351" s="2"/>
      <c r="L351" s="2"/>
      <c r="M351" s="2"/>
      <c r="N351" s="2"/>
      <c r="O351" s="2"/>
    </row>
    <row r="352" spans="1:15" s="39" customFormat="1" ht="15">
      <c r="A352" s="2"/>
      <c r="B352" s="145"/>
      <c r="C352" s="145"/>
      <c r="D352" s="145"/>
      <c r="E352" s="145"/>
      <c r="F352" s="24"/>
      <c r="G352" s="143"/>
      <c r="H352" s="22"/>
      <c r="I352" s="22"/>
      <c r="J352" s="2"/>
      <c r="K352" s="2"/>
      <c r="L352" s="2"/>
      <c r="M352" s="2"/>
      <c r="N352" s="2"/>
      <c r="O352" s="2"/>
    </row>
    <row r="353" spans="1:15" s="39" customFormat="1" ht="15">
      <c r="A353" s="2"/>
      <c r="B353" s="145"/>
      <c r="C353" s="145"/>
      <c r="D353" s="145"/>
      <c r="E353" s="145"/>
      <c r="F353" s="24"/>
      <c r="G353" s="143"/>
      <c r="H353" s="22"/>
      <c r="I353" s="22"/>
      <c r="J353" s="2"/>
      <c r="K353" s="2"/>
      <c r="L353" s="2"/>
      <c r="M353" s="2"/>
      <c r="N353" s="2"/>
      <c r="O353" s="2"/>
    </row>
    <row r="354" spans="1:15" s="39" customFormat="1" ht="15">
      <c r="A354" s="2"/>
      <c r="B354" s="145"/>
      <c r="C354" s="145"/>
      <c r="D354" s="145"/>
      <c r="E354" s="145"/>
      <c r="F354" s="24"/>
      <c r="G354" s="143"/>
      <c r="H354" s="22"/>
      <c r="I354" s="22"/>
      <c r="J354" s="2"/>
      <c r="K354" s="2"/>
      <c r="L354" s="2"/>
      <c r="M354" s="2"/>
      <c r="N354" s="2"/>
      <c r="O354" s="2"/>
    </row>
    <row r="355" spans="1:15" s="39" customFormat="1" ht="15">
      <c r="A355" s="2"/>
      <c r="B355" s="145"/>
      <c r="C355" s="145"/>
      <c r="D355" s="145"/>
      <c r="E355" s="145"/>
      <c r="F355" s="24"/>
      <c r="G355" s="143"/>
      <c r="H355" s="22"/>
      <c r="I355" s="22"/>
      <c r="J355" s="2"/>
      <c r="K355" s="2"/>
      <c r="L355" s="2"/>
      <c r="M355" s="2"/>
      <c r="N355" s="2"/>
      <c r="O355" s="2"/>
    </row>
    <row r="356" spans="1:15" s="39" customFormat="1" ht="15">
      <c r="A356" s="2"/>
      <c r="B356" s="145"/>
      <c r="C356" s="145"/>
      <c r="D356" s="145"/>
      <c r="E356" s="145"/>
      <c r="F356" s="24"/>
      <c r="G356" s="143"/>
      <c r="H356" s="22"/>
      <c r="I356" s="22"/>
      <c r="J356" s="2"/>
      <c r="K356" s="2"/>
      <c r="L356" s="2"/>
      <c r="M356" s="2"/>
      <c r="N356" s="2"/>
      <c r="O356" s="2"/>
    </row>
    <row r="357" spans="1:15" s="39" customFormat="1" ht="15">
      <c r="A357" s="2"/>
      <c r="B357" s="145"/>
      <c r="C357" s="145"/>
      <c r="D357" s="145"/>
      <c r="E357" s="145"/>
      <c r="F357" s="24"/>
      <c r="G357" s="143"/>
      <c r="H357" s="22"/>
      <c r="I357" s="22"/>
      <c r="J357" s="2"/>
      <c r="K357" s="2"/>
      <c r="L357" s="2"/>
      <c r="M357" s="2"/>
      <c r="N357" s="2"/>
      <c r="O357" s="2"/>
    </row>
    <row r="358" spans="1:15" s="39" customFormat="1" ht="15">
      <c r="A358" s="2"/>
      <c r="B358" s="145"/>
      <c r="C358" s="145"/>
      <c r="D358" s="145"/>
      <c r="E358" s="145"/>
      <c r="F358" s="24"/>
      <c r="G358" s="143"/>
      <c r="H358" s="22"/>
      <c r="I358" s="22"/>
      <c r="J358" s="2"/>
      <c r="K358" s="2"/>
      <c r="L358" s="2"/>
      <c r="M358" s="2"/>
      <c r="N358" s="2"/>
      <c r="O358" s="2"/>
    </row>
    <row r="359" spans="1:15" s="39" customFormat="1" ht="15">
      <c r="A359" s="2"/>
      <c r="B359" s="145"/>
      <c r="C359" s="145"/>
      <c r="D359" s="145"/>
      <c r="E359" s="145"/>
      <c r="F359" s="24"/>
      <c r="G359" s="143"/>
      <c r="H359" s="22"/>
      <c r="I359" s="22"/>
      <c r="J359" s="2"/>
      <c r="K359" s="2"/>
      <c r="L359" s="2"/>
      <c r="M359" s="2"/>
      <c r="N359" s="2"/>
      <c r="O359" s="2"/>
    </row>
    <row r="360" spans="1:15" s="39" customFormat="1" ht="15">
      <c r="A360" s="2"/>
      <c r="B360" s="145"/>
      <c r="C360" s="145"/>
      <c r="D360" s="145"/>
      <c r="E360" s="145"/>
      <c r="F360" s="24"/>
      <c r="G360" s="143"/>
      <c r="H360" s="22"/>
      <c r="I360" s="22"/>
      <c r="J360" s="2"/>
      <c r="K360" s="2"/>
      <c r="L360" s="2"/>
      <c r="M360" s="2"/>
      <c r="N360" s="2"/>
      <c r="O360" s="2"/>
    </row>
    <row r="361" spans="1:15" s="39" customFormat="1" ht="15">
      <c r="A361" s="2"/>
      <c r="B361" s="145"/>
      <c r="C361" s="145"/>
      <c r="D361" s="145"/>
      <c r="E361" s="145"/>
      <c r="F361" s="24"/>
      <c r="G361" s="143"/>
      <c r="H361" s="22"/>
      <c r="I361" s="22"/>
      <c r="J361" s="2"/>
      <c r="K361" s="2"/>
      <c r="L361" s="2"/>
      <c r="M361" s="2"/>
      <c r="N361" s="2"/>
      <c r="O361" s="2"/>
    </row>
    <row r="362" spans="1:15" s="39" customFormat="1" ht="15">
      <c r="A362" s="2"/>
      <c r="B362" s="145"/>
      <c r="C362" s="145"/>
      <c r="D362" s="145"/>
      <c r="E362" s="145"/>
      <c r="F362" s="24"/>
      <c r="G362" s="143"/>
      <c r="H362" s="22"/>
      <c r="I362" s="22"/>
      <c r="J362" s="2"/>
      <c r="K362" s="2"/>
      <c r="L362" s="2"/>
      <c r="M362" s="2"/>
      <c r="N362" s="2"/>
      <c r="O362" s="2"/>
    </row>
    <row r="363" spans="1:15" s="39" customFormat="1" ht="15">
      <c r="A363" s="2"/>
      <c r="B363" s="145"/>
      <c r="C363" s="145"/>
      <c r="D363" s="145"/>
      <c r="E363" s="145"/>
      <c r="F363" s="24"/>
      <c r="G363" s="143"/>
      <c r="H363" s="22"/>
      <c r="I363" s="22"/>
      <c r="J363" s="2"/>
      <c r="K363" s="2"/>
      <c r="L363" s="2"/>
      <c r="M363" s="2"/>
      <c r="N363" s="2"/>
      <c r="O363" s="2"/>
    </row>
    <row r="364" spans="1:15" s="39" customFormat="1" ht="15">
      <c r="A364" s="2"/>
      <c r="B364" s="145"/>
      <c r="C364" s="145"/>
      <c r="D364" s="145"/>
      <c r="E364" s="145"/>
      <c r="F364" s="24"/>
      <c r="G364" s="143"/>
      <c r="H364" s="22"/>
      <c r="I364" s="22"/>
      <c r="J364" s="2"/>
      <c r="K364" s="2"/>
      <c r="L364" s="2"/>
      <c r="M364" s="2"/>
      <c r="N364" s="2"/>
      <c r="O364" s="2"/>
    </row>
    <row r="365" spans="1:15" s="39" customFormat="1" ht="15">
      <c r="A365" s="2"/>
      <c r="B365" s="146" t="s">
        <v>192</v>
      </c>
      <c r="C365" s="147"/>
      <c r="D365" s="147"/>
      <c r="E365" s="148"/>
      <c r="F365" s="24"/>
      <c r="G365" s="143"/>
      <c r="H365" s="22"/>
      <c r="I365" s="22"/>
      <c r="J365" s="2"/>
      <c r="K365" s="2"/>
      <c r="L365" s="2"/>
      <c r="M365" s="2"/>
      <c r="N365" s="2"/>
      <c r="O365" s="2"/>
    </row>
    <row r="366" spans="1:15" s="39" customFormat="1" ht="15">
      <c r="A366" s="2"/>
      <c r="B366" s="149" t="s">
        <v>193</v>
      </c>
      <c r="C366" s="150"/>
      <c r="D366" s="150"/>
      <c r="E366" s="151"/>
      <c r="F366" s="24"/>
      <c r="G366" s="143"/>
      <c r="H366" s="22"/>
      <c r="I366" s="22"/>
      <c r="J366" s="2"/>
      <c r="K366" s="2"/>
      <c r="L366" s="2"/>
      <c r="M366" s="2"/>
      <c r="N366" s="2"/>
      <c r="O366" s="2"/>
    </row>
    <row r="367" spans="1:15" s="39" customFormat="1" ht="15">
      <c r="A367" s="2"/>
      <c r="B367" s="152" t="s">
        <v>177</v>
      </c>
      <c r="C367" s="153"/>
      <c r="D367" s="153"/>
      <c r="E367" s="154"/>
      <c r="F367" s="24"/>
      <c r="G367" s="143"/>
      <c r="H367" s="22"/>
      <c r="I367" s="22"/>
      <c r="J367" s="2"/>
      <c r="K367" s="2"/>
      <c r="L367" s="2"/>
      <c r="M367" s="2"/>
      <c r="N367" s="2"/>
      <c r="O367" s="2"/>
    </row>
    <row r="368" spans="1:15" s="39" customFormat="1" ht="15">
      <c r="A368" s="2"/>
      <c r="B368" s="156" t="s">
        <v>194</v>
      </c>
      <c r="C368" s="157"/>
      <c r="D368" s="145"/>
      <c r="E368" s="158">
        <f>+[1]EA!I16+[1]EA!I11+157888.76+29160</f>
        <v>162032431.96999997</v>
      </c>
      <c r="F368" s="173"/>
      <c r="G368" s="143"/>
      <c r="H368" s="22"/>
      <c r="I368" s="22"/>
      <c r="J368" s="2"/>
      <c r="K368" s="2"/>
      <c r="L368" s="2"/>
      <c r="M368" s="2"/>
      <c r="N368" s="2"/>
      <c r="O368" s="2"/>
    </row>
    <row r="369" spans="1:15" s="39" customFormat="1" ht="15">
      <c r="A369" s="2"/>
      <c r="B369" s="159"/>
      <c r="C369" s="159"/>
      <c r="D369" s="145"/>
      <c r="E369" s="145"/>
      <c r="F369" s="24"/>
      <c r="G369" s="143"/>
      <c r="H369" s="22"/>
      <c r="I369" s="22"/>
      <c r="J369" s="2"/>
      <c r="K369" s="2"/>
      <c r="L369" s="2"/>
      <c r="M369" s="2"/>
      <c r="N369" s="2"/>
      <c r="O369" s="2"/>
    </row>
    <row r="370" spans="1:15" s="39" customFormat="1" ht="15">
      <c r="A370" s="2"/>
      <c r="B370" s="177" t="s">
        <v>195</v>
      </c>
      <c r="C370" s="177"/>
      <c r="D370" s="161"/>
      <c r="E370" s="179">
        <f>SUM(D370:D387)</f>
        <v>187048.76</v>
      </c>
      <c r="F370" s="24"/>
      <c r="G370" s="143"/>
      <c r="H370" s="22"/>
      <c r="I370" s="22"/>
      <c r="J370" s="2"/>
      <c r="K370" s="2"/>
      <c r="L370" s="2"/>
      <c r="M370" s="2"/>
      <c r="N370" s="2"/>
      <c r="O370" s="2"/>
    </row>
    <row r="371" spans="1:15" s="39" customFormat="1" ht="15">
      <c r="A371" s="2"/>
      <c r="B371" s="163" t="s">
        <v>196</v>
      </c>
      <c r="C371" s="163"/>
      <c r="D371" s="164">
        <f>+[1]EFE!O16</f>
        <v>187048.76</v>
      </c>
      <c r="E371" s="180"/>
      <c r="F371" s="24"/>
      <c r="G371" s="143"/>
      <c r="H371" s="22"/>
      <c r="I371" s="22"/>
      <c r="J371" s="2"/>
      <c r="K371" s="2"/>
      <c r="L371" s="2"/>
      <c r="M371" s="2"/>
      <c r="N371" s="2"/>
      <c r="O371" s="2"/>
    </row>
    <row r="372" spans="1:15" s="39" customFormat="1" ht="15">
      <c r="A372" s="2"/>
      <c r="B372" s="163" t="s">
        <v>197</v>
      </c>
      <c r="C372" s="163"/>
      <c r="D372" s="164">
        <v>0</v>
      </c>
      <c r="E372" s="181"/>
      <c r="F372" s="24"/>
      <c r="G372" s="143"/>
      <c r="H372" s="22"/>
      <c r="I372" s="22"/>
      <c r="J372" s="2"/>
      <c r="K372" s="2"/>
      <c r="L372" s="2"/>
      <c r="M372" s="2"/>
      <c r="N372" s="2"/>
      <c r="O372" s="2"/>
    </row>
    <row r="373" spans="1:15" s="39" customFormat="1" ht="15">
      <c r="A373" s="2"/>
      <c r="B373" s="163" t="s">
        <v>198</v>
      </c>
      <c r="C373" s="163"/>
      <c r="D373" s="164">
        <v>0</v>
      </c>
      <c r="E373" s="181"/>
      <c r="F373" s="24"/>
      <c r="G373" s="143"/>
      <c r="H373" s="22"/>
      <c r="I373" s="22"/>
      <c r="J373" s="2"/>
      <c r="K373" s="2"/>
      <c r="L373" s="2"/>
      <c r="M373" s="2"/>
      <c r="N373" s="2"/>
      <c r="O373" s="2"/>
    </row>
    <row r="374" spans="1:15" s="39" customFormat="1" ht="15">
      <c r="A374" s="2"/>
      <c r="B374" s="163" t="s">
        <v>199</v>
      </c>
      <c r="C374" s="163"/>
      <c r="D374" s="164">
        <v>0</v>
      </c>
      <c r="E374" s="181"/>
      <c r="F374" s="24"/>
      <c r="G374" s="143"/>
      <c r="H374" s="22"/>
      <c r="I374" s="22"/>
      <c r="J374" s="2"/>
      <c r="K374" s="2"/>
      <c r="L374" s="2"/>
      <c r="M374" s="2"/>
      <c r="N374" s="2"/>
      <c r="O374" s="2"/>
    </row>
    <row r="375" spans="1:15" s="39" customFormat="1" ht="15">
      <c r="A375" s="2"/>
      <c r="B375" s="163" t="s">
        <v>200</v>
      </c>
      <c r="C375" s="163"/>
      <c r="D375" s="164">
        <v>0</v>
      </c>
      <c r="E375" s="181"/>
      <c r="F375" s="24"/>
      <c r="G375" s="143"/>
      <c r="H375" s="22"/>
      <c r="I375" s="22"/>
      <c r="J375" s="2"/>
      <c r="K375" s="2"/>
      <c r="L375" s="2"/>
      <c r="M375" s="2"/>
      <c r="N375" s="2"/>
      <c r="O375" s="2"/>
    </row>
    <row r="376" spans="1:15" s="39" customFormat="1" ht="15">
      <c r="A376" s="2"/>
      <c r="B376" s="163" t="s">
        <v>201</v>
      </c>
      <c r="C376" s="163"/>
      <c r="D376" s="164">
        <v>0</v>
      </c>
      <c r="E376" s="181"/>
      <c r="F376" s="24"/>
      <c r="G376" s="143"/>
      <c r="H376" s="22"/>
      <c r="I376" s="22"/>
      <c r="J376" s="2"/>
      <c r="K376" s="2"/>
      <c r="L376" s="2"/>
      <c r="M376" s="2"/>
      <c r="N376" s="2"/>
      <c r="O376" s="2"/>
    </row>
    <row r="377" spans="1:15" s="39" customFormat="1" ht="15">
      <c r="A377" s="2"/>
      <c r="B377" s="163" t="s">
        <v>202</v>
      </c>
      <c r="C377" s="163"/>
      <c r="D377" s="164">
        <v>0</v>
      </c>
      <c r="E377" s="181"/>
      <c r="F377" s="24"/>
      <c r="G377" s="143"/>
      <c r="H377" s="22"/>
      <c r="I377" s="22"/>
      <c r="J377" s="2"/>
      <c r="K377" s="2"/>
      <c r="L377" s="2"/>
      <c r="M377" s="2"/>
      <c r="N377" s="2"/>
      <c r="O377" s="2"/>
    </row>
    <row r="378" spans="1:15" s="39" customFormat="1" ht="15">
      <c r="A378" s="2"/>
      <c r="B378" s="163" t="s">
        <v>203</v>
      </c>
      <c r="C378" s="163"/>
      <c r="D378" s="164">
        <v>0</v>
      </c>
      <c r="E378" s="181"/>
      <c r="F378" s="24"/>
      <c r="G378" s="143"/>
      <c r="H378" s="22"/>
      <c r="I378" s="22"/>
      <c r="J378" s="2"/>
      <c r="K378" s="2"/>
      <c r="L378" s="2"/>
      <c r="M378" s="2"/>
      <c r="N378" s="2"/>
      <c r="O378" s="2"/>
    </row>
    <row r="379" spans="1:15" s="39" customFormat="1" ht="15">
      <c r="A379" s="2"/>
      <c r="B379" s="163" t="s">
        <v>204</v>
      </c>
      <c r="C379" s="163"/>
      <c r="D379" s="164">
        <v>0</v>
      </c>
      <c r="E379" s="181"/>
      <c r="F379" s="24"/>
      <c r="G379" s="143"/>
      <c r="H379" s="22"/>
      <c r="I379" s="22"/>
      <c r="J379" s="2"/>
      <c r="K379" s="2"/>
      <c r="L379" s="2"/>
      <c r="M379" s="2"/>
      <c r="N379" s="2"/>
      <c r="O379" s="2"/>
    </row>
    <row r="380" spans="1:15" s="39" customFormat="1" ht="15">
      <c r="A380" s="2"/>
      <c r="B380" s="163" t="s">
        <v>205</v>
      </c>
      <c r="C380" s="163"/>
      <c r="D380" s="164">
        <v>0</v>
      </c>
      <c r="E380" s="181"/>
      <c r="F380" s="24"/>
      <c r="G380" s="143"/>
      <c r="H380" s="22"/>
      <c r="I380" s="22"/>
      <c r="J380" s="2"/>
      <c r="K380" s="2"/>
      <c r="L380" s="2"/>
      <c r="M380" s="2"/>
      <c r="N380" s="2"/>
      <c r="O380" s="2"/>
    </row>
    <row r="381" spans="1:15" s="39" customFormat="1" ht="15">
      <c r="A381" s="2"/>
      <c r="B381" s="163" t="s">
        <v>206</v>
      </c>
      <c r="C381" s="163"/>
      <c r="D381" s="164">
        <v>0</v>
      </c>
      <c r="E381" s="181"/>
      <c r="F381" s="24"/>
      <c r="G381" s="143"/>
      <c r="H381" s="22"/>
      <c r="I381" s="22"/>
      <c r="J381" s="2"/>
      <c r="K381" s="2"/>
      <c r="L381" s="2"/>
      <c r="M381" s="2"/>
      <c r="N381" s="2"/>
      <c r="O381" s="2"/>
    </row>
    <row r="382" spans="1:15" s="39" customFormat="1" ht="15">
      <c r="A382" s="2"/>
      <c r="B382" s="163" t="s">
        <v>207</v>
      </c>
      <c r="C382" s="163"/>
      <c r="D382" s="164">
        <v>0</v>
      </c>
      <c r="E382" s="181"/>
      <c r="F382" s="24"/>
      <c r="G382" s="143"/>
      <c r="H382" s="22"/>
      <c r="I382" s="22"/>
      <c r="J382" s="2"/>
      <c r="K382" s="2"/>
      <c r="L382" s="2"/>
      <c r="M382" s="2"/>
      <c r="N382" s="2"/>
      <c r="O382" s="2"/>
    </row>
    <row r="383" spans="1:15" s="39" customFormat="1" ht="15.75">
      <c r="A383" s="2"/>
      <c r="B383" s="163" t="s">
        <v>208</v>
      </c>
      <c r="C383" s="163"/>
      <c r="D383" s="164">
        <v>0</v>
      </c>
      <c r="E383" s="181"/>
      <c r="F383" s="24"/>
      <c r="G383" s="182"/>
      <c r="H383" s="22"/>
      <c r="I383" s="22"/>
      <c r="J383" s="2"/>
      <c r="K383" s="2"/>
      <c r="L383" s="2"/>
      <c r="M383" s="2"/>
      <c r="N383" s="2"/>
      <c r="O383" s="2"/>
    </row>
    <row r="384" spans="1:15" s="39" customFormat="1" ht="15">
      <c r="A384" s="2"/>
      <c r="B384" s="163" t="s">
        <v>209</v>
      </c>
      <c r="C384" s="163"/>
      <c r="D384" s="164">
        <v>0</v>
      </c>
      <c r="E384" s="181"/>
      <c r="F384" s="24"/>
      <c r="G384" s="143"/>
      <c r="H384" s="22"/>
      <c r="I384" s="22"/>
      <c r="J384" s="2"/>
      <c r="K384" s="2"/>
      <c r="L384" s="2"/>
      <c r="M384" s="2"/>
      <c r="N384" s="2"/>
      <c r="O384" s="2"/>
    </row>
    <row r="385" spans="1:15" s="39" customFormat="1" ht="15">
      <c r="A385" s="2"/>
      <c r="B385" s="163" t="s">
        <v>210</v>
      </c>
      <c r="C385" s="163"/>
      <c r="D385" s="164">
        <v>0</v>
      </c>
      <c r="E385" s="181"/>
      <c r="F385" s="24"/>
      <c r="G385" s="143"/>
      <c r="H385" s="22"/>
      <c r="I385" s="22"/>
      <c r="J385" s="2"/>
      <c r="K385" s="2"/>
      <c r="L385" s="2"/>
      <c r="M385" s="2"/>
      <c r="N385" s="2"/>
      <c r="O385" s="2"/>
    </row>
    <row r="386" spans="1:15" s="39" customFormat="1" ht="12.75" customHeight="1">
      <c r="A386" s="2"/>
      <c r="B386" s="163" t="s">
        <v>211</v>
      </c>
      <c r="C386" s="163"/>
      <c r="D386" s="164">
        <v>0</v>
      </c>
      <c r="E386" s="181"/>
      <c r="F386" s="24"/>
      <c r="G386" s="143"/>
      <c r="H386" s="22"/>
      <c r="I386" s="22"/>
      <c r="J386" s="2"/>
      <c r="K386" s="2"/>
      <c r="L386" s="2"/>
      <c r="M386" s="2"/>
      <c r="N386" s="2"/>
      <c r="O386" s="2"/>
    </row>
    <row r="387" spans="1:15" s="39" customFormat="1" ht="15">
      <c r="A387" s="2"/>
      <c r="B387" s="183" t="s">
        <v>212</v>
      </c>
      <c r="C387" s="184"/>
      <c r="D387" s="164">
        <v>0</v>
      </c>
      <c r="E387" s="181"/>
      <c r="F387" s="24"/>
      <c r="G387" s="143"/>
      <c r="H387" s="22"/>
      <c r="I387" s="22"/>
      <c r="J387" s="167"/>
      <c r="K387" s="145"/>
      <c r="L387" s="2"/>
      <c r="M387" s="2"/>
      <c r="N387" s="2"/>
      <c r="O387" s="2"/>
    </row>
    <row r="388" spans="1:15" s="39" customFormat="1" ht="15">
      <c r="A388" s="2"/>
      <c r="B388" s="159"/>
      <c r="C388" s="159"/>
      <c r="D388" s="145"/>
      <c r="E388" s="145"/>
      <c r="F388" s="24"/>
      <c r="G388" s="143"/>
      <c r="H388" s="22"/>
      <c r="I388" s="22"/>
      <c r="J388" s="167"/>
      <c r="K388" s="145"/>
      <c r="L388" s="2"/>
      <c r="M388" s="2"/>
      <c r="N388" s="2"/>
      <c r="O388" s="2"/>
    </row>
    <row r="389" spans="1:15" s="39" customFormat="1" ht="15">
      <c r="A389" s="2"/>
      <c r="B389" s="177" t="s">
        <v>213</v>
      </c>
      <c r="C389" s="177"/>
      <c r="D389" s="161"/>
      <c r="E389" s="178">
        <f>SUM(D390:D396)</f>
        <v>749885.39999999991</v>
      </c>
      <c r="F389" s="24"/>
      <c r="G389" s="143"/>
      <c r="H389" s="22"/>
      <c r="I389" s="22"/>
      <c r="J389" s="166"/>
      <c r="K389" s="145"/>
      <c r="L389" s="2"/>
      <c r="M389" s="2"/>
      <c r="N389" s="2"/>
      <c r="O389" s="2"/>
    </row>
    <row r="390" spans="1:15" s="39" customFormat="1" ht="12">
      <c r="A390" s="2"/>
      <c r="B390" s="163" t="s">
        <v>214</v>
      </c>
      <c r="C390" s="163"/>
      <c r="D390" s="164">
        <f>+[1]EA!I40</f>
        <v>749885.39999999991</v>
      </c>
      <c r="E390" s="181"/>
      <c r="F390" s="24"/>
      <c r="G390" s="143"/>
      <c r="H390" s="2"/>
      <c r="I390" s="2"/>
      <c r="J390" s="167"/>
      <c r="K390" s="145"/>
      <c r="L390" s="2"/>
      <c r="M390" s="2"/>
      <c r="N390" s="2"/>
      <c r="O390" s="2"/>
    </row>
    <row r="391" spans="1:15" s="39" customFormat="1" ht="15">
      <c r="A391" s="2"/>
      <c r="B391" s="163" t="s">
        <v>215</v>
      </c>
      <c r="C391" s="163"/>
      <c r="D391" s="185" t="s">
        <v>216</v>
      </c>
      <c r="E391" s="181"/>
      <c r="F391" s="24"/>
      <c r="G391" s="143"/>
      <c r="H391" s="2"/>
      <c r="I391" s="2"/>
      <c r="J391" s="22"/>
      <c r="K391" s="22"/>
      <c r="L391" s="2"/>
      <c r="M391" s="2"/>
      <c r="N391" s="2"/>
      <c r="O391" s="2"/>
    </row>
    <row r="392" spans="1:15" s="39" customFormat="1" ht="15">
      <c r="A392" s="2"/>
      <c r="B392" s="163" t="s">
        <v>217</v>
      </c>
      <c r="C392" s="163"/>
      <c r="D392" s="185" t="s">
        <v>216</v>
      </c>
      <c r="E392" s="181"/>
      <c r="F392" s="24"/>
      <c r="G392" s="143"/>
      <c r="H392" s="2"/>
      <c r="I392" s="2"/>
      <c r="J392" s="22"/>
      <c r="K392" s="22"/>
      <c r="L392" s="2"/>
      <c r="M392" s="2"/>
      <c r="N392" s="2"/>
      <c r="O392" s="2"/>
    </row>
    <row r="393" spans="1:15" s="39" customFormat="1" ht="24" customHeight="1">
      <c r="A393" s="2"/>
      <c r="B393" s="163" t="s">
        <v>218</v>
      </c>
      <c r="C393" s="163"/>
      <c r="D393" s="185" t="s">
        <v>216</v>
      </c>
      <c r="E393" s="181"/>
      <c r="F393" s="24"/>
      <c r="G393" s="143"/>
      <c r="H393" s="2"/>
      <c r="I393" s="2"/>
      <c r="J393" s="145"/>
      <c r="K393" s="145"/>
      <c r="L393" s="2"/>
      <c r="M393" s="2"/>
      <c r="N393" s="2"/>
      <c r="O393" s="2"/>
    </row>
    <row r="394" spans="1:15" s="39" customFormat="1" ht="15">
      <c r="A394" s="2"/>
      <c r="B394" s="163" t="s">
        <v>219</v>
      </c>
      <c r="C394" s="163"/>
      <c r="D394" s="185" t="s">
        <v>216</v>
      </c>
      <c r="E394" s="181"/>
      <c r="F394" s="24"/>
      <c r="G394" s="143"/>
      <c r="H394" s="2"/>
      <c r="I394" s="2"/>
      <c r="J394" s="145"/>
      <c r="K394" s="22"/>
      <c r="L394" s="2"/>
      <c r="M394" s="2"/>
      <c r="N394" s="2"/>
      <c r="O394" s="2"/>
    </row>
    <row r="395" spans="1:15" s="39" customFormat="1" ht="12">
      <c r="A395" s="2"/>
      <c r="B395" s="163" t="s">
        <v>220</v>
      </c>
      <c r="C395" s="163"/>
      <c r="D395" s="185" t="s">
        <v>216</v>
      </c>
      <c r="E395" s="181"/>
      <c r="F395" s="24"/>
      <c r="G395" s="143"/>
      <c r="H395" s="2"/>
      <c r="I395" s="2"/>
      <c r="J395" s="172"/>
      <c r="K395" s="145"/>
      <c r="L395" s="2"/>
      <c r="M395" s="2"/>
      <c r="N395" s="2"/>
      <c r="O395" s="2"/>
    </row>
    <row r="396" spans="1:15" s="39" customFormat="1" ht="12">
      <c r="A396" s="2"/>
      <c r="B396" s="183" t="s">
        <v>221</v>
      </c>
      <c r="C396" s="184"/>
      <c r="D396" s="185" t="s">
        <v>216</v>
      </c>
      <c r="E396" s="181"/>
      <c r="F396" s="24"/>
      <c r="G396" s="143"/>
      <c r="H396" s="2"/>
      <c r="I396" s="2"/>
      <c r="J396" s="167"/>
      <c r="K396" s="145"/>
      <c r="L396" s="2"/>
      <c r="M396" s="2"/>
      <c r="N396" s="2"/>
      <c r="O396" s="2"/>
    </row>
    <row r="397" spans="1:15" s="39" customFormat="1" ht="12">
      <c r="A397" s="2"/>
      <c r="B397" s="159"/>
      <c r="C397" s="159"/>
      <c r="D397" s="145"/>
      <c r="E397" s="145"/>
      <c r="F397" s="24"/>
      <c r="G397" s="143"/>
      <c r="H397" s="2"/>
      <c r="I397" s="2"/>
      <c r="J397" s="167"/>
      <c r="K397" s="145"/>
      <c r="L397" s="2"/>
      <c r="M397" s="2"/>
      <c r="N397" s="2"/>
      <c r="O397" s="2"/>
    </row>
    <row r="398" spans="1:15" s="39" customFormat="1" ht="15">
      <c r="A398" s="2"/>
      <c r="B398" s="186" t="s">
        <v>222</v>
      </c>
      <c r="C398" s="2"/>
      <c r="D398" s="2"/>
      <c r="E398" s="178">
        <f>+E368-E370+E389</f>
        <v>162595268.60999998</v>
      </c>
      <c r="F398" s="155">
        <f>+E398-[1]EA!I50</f>
        <v>0</v>
      </c>
      <c r="G398" s="143"/>
      <c r="H398" s="2"/>
      <c r="I398" s="2"/>
      <c r="J398" s="166"/>
      <c r="K398" s="145"/>
      <c r="L398" s="2"/>
      <c r="M398" s="2"/>
      <c r="N398" s="2"/>
      <c r="O398" s="2"/>
    </row>
    <row r="399" spans="1:15" s="39" customFormat="1" ht="12">
      <c r="A399" s="2"/>
      <c r="B399" s="2"/>
      <c r="C399" s="2"/>
      <c r="D399" s="2"/>
      <c r="E399" s="2"/>
      <c r="F399" s="187"/>
      <c r="G399" s="143"/>
      <c r="H399" s="2"/>
      <c r="I399" s="2"/>
      <c r="J399" s="167"/>
      <c r="K399" s="145"/>
      <c r="L399" s="2"/>
      <c r="M399" s="2"/>
      <c r="N399" s="2"/>
      <c r="O399" s="2"/>
    </row>
    <row r="400" spans="1:15" s="39" customFormat="1" ht="12">
      <c r="A400" s="2"/>
      <c r="B400" s="2"/>
      <c r="C400" s="2"/>
      <c r="D400" s="2"/>
      <c r="E400" s="2"/>
      <c r="F400" s="187"/>
      <c r="G400" s="143"/>
      <c r="H400" s="2"/>
      <c r="I400" s="2"/>
      <c r="J400" s="167"/>
      <c r="K400" s="145"/>
      <c r="L400" s="2"/>
      <c r="M400" s="2"/>
      <c r="N400" s="2"/>
      <c r="O400" s="2"/>
    </row>
    <row r="401" spans="1:15" s="39" customFormat="1" ht="12">
      <c r="A401" s="2"/>
      <c r="B401" s="2"/>
      <c r="C401" s="2"/>
      <c r="D401" s="2"/>
      <c r="E401" s="2"/>
      <c r="F401" s="187"/>
      <c r="G401" s="143"/>
      <c r="H401" s="2"/>
      <c r="I401" s="2"/>
      <c r="J401" s="167"/>
      <c r="K401" s="145"/>
      <c r="L401" s="2"/>
      <c r="M401" s="2"/>
      <c r="N401" s="2"/>
      <c r="O401" s="2"/>
    </row>
    <row r="402" spans="1:15" s="39" customFormat="1" ht="12">
      <c r="A402" s="2"/>
      <c r="B402" s="2"/>
      <c r="C402" s="2"/>
      <c r="D402" s="2"/>
      <c r="E402" s="2"/>
      <c r="F402" s="187"/>
      <c r="G402" s="143"/>
      <c r="H402" s="2"/>
      <c r="I402" s="2"/>
      <c r="J402" s="167"/>
      <c r="K402" s="145"/>
      <c r="L402" s="2"/>
      <c r="M402" s="2"/>
      <c r="N402" s="2"/>
      <c r="O402" s="2"/>
    </row>
    <row r="403" spans="1:15" s="39" customFormat="1" ht="26.25">
      <c r="A403" s="2"/>
      <c r="B403" s="2"/>
      <c r="C403" s="2"/>
      <c r="D403" s="2"/>
      <c r="E403" s="188"/>
      <c r="F403" s="187"/>
      <c r="G403" s="143"/>
      <c r="H403" s="2"/>
      <c r="I403" s="2"/>
      <c r="J403" s="167"/>
      <c r="K403" s="145"/>
      <c r="L403" s="2"/>
      <c r="M403" s="2"/>
      <c r="N403" s="2"/>
      <c r="O403" s="2"/>
    </row>
    <row r="404" spans="1:15" s="39" customFormat="1" ht="26.25">
      <c r="A404" s="2"/>
      <c r="B404" s="2"/>
      <c r="C404" s="2"/>
      <c r="D404" s="2"/>
      <c r="E404" s="188"/>
      <c r="F404" s="187"/>
      <c r="G404" s="143"/>
      <c r="H404" s="2"/>
      <c r="I404" s="2"/>
      <c r="J404" s="167"/>
      <c r="K404" s="145"/>
      <c r="L404" s="2"/>
      <c r="M404" s="2"/>
      <c r="N404" s="2"/>
      <c r="O404" s="2"/>
    </row>
    <row r="405" spans="1:15" s="39" customFormat="1" ht="26.25">
      <c r="A405" s="2"/>
      <c r="B405" s="2"/>
      <c r="C405" s="2"/>
      <c r="D405" s="2"/>
      <c r="E405" s="188"/>
      <c r="F405" s="187"/>
      <c r="G405" s="143"/>
      <c r="H405" s="2"/>
      <c r="I405" s="2"/>
      <c r="J405" s="167"/>
      <c r="K405" s="145"/>
      <c r="L405" s="2"/>
      <c r="M405" s="2"/>
      <c r="N405" s="2"/>
      <c r="O405" s="2"/>
    </row>
    <row r="406" spans="1:15" s="39" customFormat="1" ht="26.25">
      <c r="A406" s="2"/>
      <c r="B406" s="2"/>
      <c r="C406" s="2"/>
      <c r="D406" s="2"/>
      <c r="E406" s="188"/>
      <c r="F406" s="187"/>
      <c r="G406" s="143"/>
      <c r="H406" s="2"/>
      <c r="I406" s="2"/>
      <c r="J406" s="167"/>
      <c r="K406" s="145"/>
      <c r="L406" s="2"/>
      <c r="M406" s="2"/>
      <c r="N406" s="2"/>
      <c r="O406" s="2"/>
    </row>
    <row r="407" spans="1:15" s="39" customFormat="1" ht="12">
      <c r="A407" s="2"/>
      <c r="B407" s="2"/>
      <c r="C407" s="2"/>
      <c r="D407" s="2"/>
      <c r="E407" s="2"/>
      <c r="F407" s="187"/>
      <c r="G407" s="143"/>
      <c r="H407" s="2"/>
      <c r="I407" s="2"/>
      <c r="J407" s="167"/>
      <c r="K407" s="145"/>
      <c r="L407" s="2"/>
      <c r="M407" s="2"/>
      <c r="N407" s="2"/>
      <c r="O407" s="2"/>
    </row>
    <row r="408" spans="1:15" s="39" customFormat="1" ht="12">
      <c r="A408" s="2"/>
      <c r="B408" s="2"/>
      <c r="C408" s="2"/>
      <c r="D408" s="2"/>
      <c r="E408" s="2"/>
      <c r="F408" s="187"/>
      <c r="G408" s="143"/>
      <c r="H408" s="2"/>
      <c r="I408" s="2"/>
      <c r="J408" s="167"/>
      <c r="K408" s="145"/>
      <c r="L408" s="2"/>
      <c r="M408" s="2"/>
      <c r="N408" s="2"/>
      <c r="O408" s="2"/>
    </row>
    <row r="409" spans="1:15" s="39" customFormat="1" ht="12">
      <c r="A409" s="2"/>
      <c r="B409" s="2"/>
      <c r="C409" s="2"/>
      <c r="D409" s="2"/>
      <c r="E409" s="2"/>
      <c r="F409" s="187"/>
      <c r="G409" s="143"/>
      <c r="H409" s="2"/>
      <c r="I409" s="2"/>
      <c r="J409" s="167"/>
      <c r="K409" s="145"/>
      <c r="L409" s="2"/>
      <c r="M409" s="2"/>
      <c r="N409" s="2"/>
      <c r="O409" s="2"/>
    </row>
    <row r="410" spans="1:15" s="39" customFormat="1" ht="12">
      <c r="A410" s="2"/>
      <c r="B410" s="2"/>
      <c r="C410" s="2"/>
      <c r="D410" s="2"/>
      <c r="E410" s="2"/>
      <c r="F410" s="187"/>
      <c r="G410" s="143"/>
      <c r="H410" s="2"/>
      <c r="I410" s="2"/>
      <c r="J410" s="167"/>
      <c r="K410" s="145"/>
      <c r="L410" s="2"/>
      <c r="M410" s="2"/>
      <c r="N410" s="2"/>
      <c r="O410" s="2"/>
    </row>
    <row r="411" spans="1:15" s="39" customFormat="1" ht="12">
      <c r="A411" s="2"/>
      <c r="B411" s="2"/>
      <c r="C411" s="2"/>
      <c r="D411" s="2"/>
      <c r="E411" s="2"/>
      <c r="F411" s="187"/>
      <c r="G411" s="143"/>
      <c r="H411" s="2"/>
      <c r="I411" s="2"/>
      <c r="J411" s="167"/>
      <c r="K411" s="145"/>
      <c r="L411" s="2"/>
      <c r="M411" s="2"/>
      <c r="N411" s="2"/>
      <c r="O411" s="2"/>
    </row>
    <row r="412" spans="1:15" s="39" customFormat="1" ht="12">
      <c r="A412" s="2"/>
      <c r="B412" s="2"/>
      <c r="C412" s="2"/>
      <c r="D412" s="2"/>
      <c r="E412" s="2"/>
      <c r="F412" s="187"/>
      <c r="G412" s="143"/>
      <c r="H412" s="2"/>
      <c r="I412" s="2"/>
      <c r="J412" s="167"/>
      <c r="K412" s="145"/>
      <c r="L412" s="2"/>
      <c r="M412" s="2"/>
      <c r="N412" s="2"/>
      <c r="O412" s="2"/>
    </row>
    <row r="413" spans="1:15" s="39" customFormat="1" ht="12">
      <c r="A413" s="2"/>
      <c r="B413" s="2"/>
      <c r="C413" s="2"/>
      <c r="D413" s="2"/>
      <c r="E413" s="2"/>
      <c r="F413" s="187"/>
      <c r="G413" s="143"/>
      <c r="H413" s="2"/>
      <c r="I413" s="2"/>
      <c r="J413" s="167"/>
      <c r="K413" s="145"/>
      <c r="L413" s="2"/>
      <c r="M413" s="2"/>
      <c r="N413" s="2"/>
      <c r="O413" s="2"/>
    </row>
    <row r="414" spans="1:15" s="39" customFormat="1" ht="12">
      <c r="A414" s="2"/>
      <c r="B414" s="2"/>
      <c r="C414" s="2"/>
      <c r="D414" s="2"/>
      <c r="E414" s="2"/>
      <c r="F414" s="187"/>
      <c r="G414" s="143"/>
      <c r="H414" s="2"/>
      <c r="I414" s="2"/>
      <c r="J414" s="167"/>
      <c r="K414" s="145"/>
      <c r="L414" s="2"/>
      <c r="M414" s="2"/>
      <c r="N414" s="2"/>
      <c r="O414" s="2"/>
    </row>
    <row r="415" spans="1:15" s="39" customFormat="1" ht="12">
      <c r="A415" s="2"/>
      <c r="B415" s="2"/>
      <c r="C415" s="2"/>
      <c r="D415" s="2"/>
      <c r="E415" s="2"/>
      <c r="F415" s="187"/>
      <c r="G415" s="143"/>
      <c r="H415" s="2"/>
      <c r="I415" s="2"/>
      <c r="J415" s="167"/>
      <c r="K415" s="145"/>
      <c r="L415" s="2"/>
      <c r="M415" s="2"/>
      <c r="N415" s="2"/>
      <c r="O415" s="2"/>
    </row>
    <row r="416" spans="1:15" s="39" customFormat="1" ht="12">
      <c r="A416" s="2"/>
      <c r="B416" s="2"/>
      <c r="C416" s="2"/>
      <c r="D416" s="2"/>
      <c r="E416" s="2"/>
      <c r="F416" s="187"/>
      <c r="G416" s="143"/>
      <c r="H416" s="2"/>
      <c r="I416" s="2"/>
      <c r="J416" s="167"/>
      <c r="K416" s="145"/>
      <c r="L416" s="2"/>
      <c r="M416" s="2"/>
      <c r="N416" s="2"/>
      <c r="O416" s="2"/>
    </row>
    <row r="417" spans="2:7">
      <c r="F417" s="24"/>
      <c r="G417" s="143"/>
    </row>
    <row r="418" spans="2:7">
      <c r="F418" s="24"/>
      <c r="G418" s="143"/>
    </row>
    <row r="419" spans="2:7" ht="12.75">
      <c r="B419" s="10" t="s">
        <v>223</v>
      </c>
      <c r="C419" s="10"/>
      <c r="D419" s="10"/>
      <c r="E419" s="10"/>
      <c r="F419" s="10"/>
      <c r="G419" s="143"/>
    </row>
    <row r="420" spans="2:7" ht="12.75">
      <c r="B420" s="189"/>
      <c r="C420" s="189"/>
      <c r="D420" s="189"/>
      <c r="E420" s="189"/>
      <c r="F420" s="189"/>
      <c r="G420" s="143"/>
    </row>
    <row r="421" spans="2:7" ht="12.75">
      <c r="B421" s="189"/>
      <c r="C421" s="189"/>
      <c r="D421" s="189"/>
      <c r="E421" s="189"/>
      <c r="F421" s="189"/>
      <c r="G421" s="143"/>
    </row>
    <row r="422" spans="2:7" ht="21" customHeight="1">
      <c r="B422" s="72" t="s">
        <v>224</v>
      </c>
      <c r="C422" s="73" t="s">
        <v>100</v>
      </c>
      <c r="D422" s="107" t="s">
        <v>101</v>
      </c>
      <c r="E422" s="107" t="s">
        <v>102</v>
      </c>
      <c r="F422" s="24"/>
      <c r="G422" s="143"/>
    </row>
    <row r="423" spans="2:7" ht="15">
      <c r="B423" s="28" t="s">
        <v>225</v>
      </c>
      <c r="C423" s="190">
        <v>0</v>
      </c>
      <c r="D423" s="140"/>
      <c r="E423" s="140"/>
      <c r="F423" s="24"/>
      <c r="G423" s="143"/>
    </row>
    <row r="424" spans="2:7" ht="15">
      <c r="B424" s="109"/>
      <c r="C424" s="191">
        <v>0</v>
      </c>
      <c r="D424" s="142"/>
      <c r="E424" s="142"/>
      <c r="F424" s="24"/>
      <c r="G424" s="143"/>
    </row>
    <row r="425" spans="2:7" ht="12.75">
      <c r="B425" s="111"/>
      <c r="C425" s="192">
        <v>0</v>
      </c>
      <c r="D425" s="193">
        <v>0</v>
      </c>
      <c r="E425" s="193">
        <v>0</v>
      </c>
      <c r="F425" s="24"/>
      <c r="G425" s="143"/>
    </row>
    <row r="426" spans="2:7" ht="21" customHeight="1">
      <c r="C426" s="27"/>
      <c r="D426" s="27"/>
      <c r="E426" s="27"/>
      <c r="F426" s="24"/>
      <c r="G426" s="143"/>
    </row>
    <row r="427" spans="2:7">
      <c r="F427" s="24"/>
      <c r="G427" s="143"/>
    </row>
    <row r="428" spans="2:7">
      <c r="F428" s="24"/>
      <c r="G428" s="143"/>
    </row>
    <row r="429" spans="2:7">
      <c r="F429" s="24"/>
      <c r="G429" s="143"/>
    </row>
    <row r="430" spans="2:7" ht="12" customHeight="1">
      <c r="F430" s="24"/>
      <c r="G430" s="143"/>
    </row>
    <row r="431" spans="2:7" ht="12">
      <c r="B431" s="2" t="s">
        <v>226</v>
      </c>
      <c r="C431" s="145"/>
      <c r="D431" s="145"/>
      <c r="E431" s="145"/>
    </row>
    <row r="432" spans="2:7" ht="12">
      <c r="C432" s="145"/>
      <c r="D432" s="145"/>
      <c r="E432" s="145"/>
    </row>
    <row r="433" spans="2:7" ht="20.25" hidden="1" customHeight="1">
      <c r="C433" s="145"/>
      <c r="D433" s="145"/>
      <c r="E433" s="145"/>
    </row>
    <row r="434" spans="2:7" hidden="1">
      <c r="G434" s="143"/>
    </row>
    <row r="435" spans="2:7" ht="12" hidden="1">
      <c r="B435" s="194"/>
      <c r="C435" s="145"/>
      <c r="D435" s="194"/>
      <c r="E435" s="194"/>
      <c r="F435" s="14"/>
      <c r="G435" s="195"/>
    </row>
    <row r="436" spans="2:7" ht="12" hidden="1">
      <c r="B436" s="196" t="s">
        <v>227</v>
      </c>
      <c r="C436" s="196"/>
      <c r="D436" s="197" t="s">
        <v>228</v>
      </c>
      <c r="E436" s="197"/>
      <c r="F436" s="24"/>
      <c r="G436" s="198"/>
    </row>
    <row r="437" spans="2:7" ht="12" hidden="1">
      <c r="B437" s="199" t="s">
        <v>229</v>
      </c>
      <c r="C437" s="199"/>
      <c r="D437" s="200" t="s">
        <v>230</v>
      </c>
      <c r="E437" s="200"/>
      <c r="F437" s="201"/>
      <c r="G437" s="202"/>
    </row>
    <row r="438" spans="2:7" ht="12" hidden="1">
      <c r="B438" s="145"/>
      <c r="C438" s="145"/>
      <c r="D438" s="145"/>
      <c r="E438" s="145"/>
      <c r="F438" s="145"/>
      <c r="G438" s="172"/>
    </row>
    <row r="439" spans="2:7" ht="12" hidden="1">
      <c r="B439" s="145"/>
      <c r="C439" s="145"/>
      <c r="D439" s="145"/>
      <c r="E439" s="145"/>
      <c r="F439" s="145"/>
      <c r="G439" s="172"/>
    </row>
    <row r="440" spans="2:7" hidden="1"/>
    <row r="441" spans="2:7" hidden="1"/>
    <row r="442" spans="2:7" hidden="1"/>
    <row r="443" spans="2:7" ht="12.75" hidden="1" customHeight="1"/>
    <row r="444" spans="2:7" hidden="1"/>
    <row r="445" spans="2:7" hidden="1"/>
    <row r="446" spans="2:7" ht="12.75" hidden="1" customHeight="1"/>
    <row r="447" spans="2:7" hidden="1"/>
    <row r="448" spans="2:7" hidden="1"/>
    <row r="452" spans="2:5" ht="12.75">
      <c r="B452" s="203"/>
      <c r="C452" s="203"/>
      <c r="D452" s="204"/>
      <c r="E452" s="204"/>
    </row>
  </sheetData>
  <mergeCells count="76">
    <mergeCell ref="B437:C437"/>
    <mergeCell ref="D437:E437"/>
    <mergeCell ref="B452:C452"/>
    <mergeCell ref="B394:C394"/>
    <mergeCell ref="B395:C395"/>
    <mergeCell ref="B396:C396"/>
    <mergeCell ref="B397:C397"/>
    <mergeCell ref="B419:F419"/>
    <mergeCell ref="B436:C436"/>
    <mergeCell ref="D436:E436"/>
    <mergeCell ref="B388:C388"/>
    <mergeCell ref="B389:C389"/>
    <mergeCell ref="B390:C390"/>
    <mergeCell ref="B391:C391"/>
    <mergeCell ref="B392:C392"/>
    <mergeCell ref="B393:C393"/>
    <mergeCell ref="B382:C382"/>
    <mergeCell ref="B383:C383"/>
    <mergeCell ref="B384:C384"/>
    <mergeCell ref="B385:C385"/>
    <mergeCell ref="B386:C386"/>
    <mergeCell ref="B387:C387"/>
    <mergeCell ref="B376:C376"/>
    <mergeCell ref="B377:C377"/>
    <mergeCell ref="B378:C378"/>
    <mergeCell ref="B379:C379"/>
    <mergeCell ref="B380:C380"/>
    <mergeCell ref="B381:C381"/>
    <mergeCell ref="B370:C370"/>
    <mergeCell ref="B371:C371"/>
    <mergeCell ref="B372:C372"/>
    <mergeCell ref="B373:C373"/>
    <mergeCell ref="B374:C374"/>
    <mergeCell ref="B375:C375"/>
    <mergeCell ref="B339:C339"/>
    <mergeCell ref="B365:E365"/>
    <mergeCell ref="B366:E366"/>
    <mergeCell ref="B367:E367"/>
    <mergeCell ref="B368:C368"/>
    <mergeCell ref="B369:C369"/>
    <mergeCell ref="B333:C333"/>
    <mergeCell ref="B334:C334"/>
    <mergeCell ref="B335:C335"/>
    <mergeCell ref="B336:C336"/>
    <mergeCell ref="B337:C337"/>
    <mergeCell ref="B338:C338"/>
    <mergeCell ref="B327:C327"/>
    <mergeCell ref="B328:C328"/>
    <mergeCell ref="B329:C329"/>
    <mergeCell ref="B330:C330"/>
    <mergeCell ref="B331:C331"/>
    <mergeCell ref="B332:C332"/>
    <mergeCell ref="B321:E321"/>
    <mergeCell ref="B322:E322"/>
    <mergeCell ref="B323:E323"/>
    <mergeCell ref="B324:C324"/>
    <mergeCell ref="B325:C325"/>
    <mergeCell ref="B326:C326"/>
    <mergeCell ref="D212:E212"/>
    <mergeCell ref="D223:E223"/>
    <mergeCell ref="B253:E253"/>
    <mergeCell ref="E262:G262"/>
    <mergeCell ref="E273:F273"/>
    <mergeCell ref="B319:E319"/>
    <mergeCell ref="I6:M6"/>
    <mergeCell ref="D94:E94"/>
    <mergeCell ref="D167:E167"/>
    <mergeCell ref="D178:E178"/>
    <mergeCell ref="D190:E190"/>
    <mergeCell ref="D198:E198"/>
    <mergeCell ref="B1:G1"/>
    <mergeCell ref="B2:G2"/>
    <mergeCell ref="B3:G3"/>
    <mergeCell ref="I4:M4"/>
    <mergeCell ref="B5:G5"/>
    <mergeCell ref="I5:M5"/>
  </mergeCells>
  <dataValidations count="4">
    <dataValidation allowBlank="1" showInputMessage="1" showErrorMessage="1" prompt="Saldo final del periodo que corresponde la cuenta pública presentada (mensual:  enero, febrero, marzo, etc.; trimestral: 1er, 2do, 3ro. o 4to.)." sqref="C65740 C163 IY163 SU163 ACQ163 AMM163 AWI163 BGE163 BQA163 BZW163 CJS163 CTO163 DDK163 DNG163 DXC163 EGY163 EQU163 FAQ163 FKM163 FUI163 GEE163 GOA163 GXW163 HHS163 HRO163 IBK163 ILG163 IVC163 JEY163 JOU163 JYQ163 KIM163 KSI163 LCE163 LMA163 LVW163 MFS163 MPO163 MZK163 NJG163 NTC163 OCY163 OMU163 OWQ163 PGM163 PQI163 QAE163 QKA163 QTW163 RDS163 RNO163 RXK163 SHG163 SRC163 TAY163 TKU163 TUQ163 UEM163 UOI163 UYE163 VIA163 VRW163 WBS163 WLO163 WVK163 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186 IY186 SU186 ACQ186 AMM186 AWI186 BGE186 BQA186 BZW186 CJS186 CTO186 DDK186 DNG186 DXC186 EGY186 EQU186 FAQ186 FKM186 FUI186 GEE186 GOA186 GXW186 HHS186 HRO186 IBK186 ILG186 IVC186 JEY186 JOU186 JYQ186 KIM186 KSI186 LCE186 LMA186 LVW186 MFS186 MPO186 MZK186 NJG186 NTC186 OCY186 OMU186 OWQ186 PGM186 PQI186 QAE186 QKA186 QTW186 RDS186 RNO186 RXK186 SHG186 SRC186 TAY186 TKU186 TUQ186 UEM186 UOI186 UYE186 VIA186 VRW186 WBS186 WLO186 WVK186 WVK138 WLO138 WBS138 VRW138 VIA138 UYE138 UOI138 UEM138 TUQ138 TKU138 TAY138 SRC138 SHG138 RXK138 RNO138 RDS138 QTW138 QKA138 QAE138 PQI138 PGM138 OWQ138 OMU138 OCY138 NTC138 NJG138 MZK138 MPO138 MFS138 LVW138 LMA138 LCE138 KSI138 KIM138 JYQ138 JOU138 JEY138 IVC138 ILG138 IBK138 HRO138 HHS138 GXW138 GOA138 GEE138 FUI138 FKM138 FAQ138 EQU138 EGY138 DXC138 DNG138 DDK138 CTO138 CJS138 BZW138 BQA138 BGE138 AWI138 AMM138 ACQ138 SU138 IY138 C138 IY65740 SU65740 ACQ65740 AMM65740 AWI65740 BGE65740 BQA65740 BZW65740 CJS65740 CTO65740 DDK65740 DNG65740 DXC65740 EGY65740 EQU65740 FAQ65740 FKM65740 FUI65740 GEE65740 GOA65740 GXW65740 HHS65740 HRO65740 IBK65740 ILG65740 IVC65740 JEY65740 JOU65740 JYQ65740 KIM65740 KSI65740 LCE65740 LMA65740 LVW65740 MFS65740 MPO65740 MZK65740 NJG65740 NTC65740 OCY65740 OMU65740 OWQ65740 PGM65740 PQI65740 QAE65740 QKA65740 QTW65740 RDS65740 RNO65740 RXK65740 SHG65740 SRC65740 TAY65740 TKU65740 TUQ65740 UEM65740 UOI65740 UYE65740 VIA65740 VRW65740 WBS65740 WLO65740 WVK65740 C131276 IY131276 SU131276 ACQ131276 AMM131276 AWI131276 BGE131276 BQA131276 BZW131276 CJS131276 CTO131276 DDK131276 DNG131276 DXC131276 EGY131276 EQU131276 FAQ131276 FKM131276 FUI131276 GEE131276 GOA131276 GXW131276 HHS131276 HRO131276 IBK131276 ILG131276 IVC131276 JEY131276 JOU131276 JYQ131276 KIM131276 KSI131276 LCE131276 LMA131276 LVW131276 MFS131276 MPO131276 MZK131276 NJG131276 NTC131276 OCY131276 OMU131276 OWQ131276 PGM131276 PQI131276 QAE131276 QKA131276 QTW131276 RDS131276 RNO131276 RXK131276 SHG131276 SRC131276 TAY131276 TKU131276 TUQ131276 UEM131276 UOI131276 UYE131276 VIA131276 VRW131276 WBS131276 WLO131276 WVK131276 C196812 IY196812 SU196812 ACQ196812 AMM196812 AWI196812 BGE196812 BQA196812 BZW196812 CJS196812 CTO196812 DDK196812 DNG196812 DXC196812 EGY196812 EQU196812 FAQ196812 FKM196812 FUI196812 GEE196812 GOA196812 GXW196812 HHS196812 HRO196812 IBK196812 ILG196812 IVC196812 JEY196812 JOU196812 JYQ196812 KIM196812 KSI196812 LCE196812 LMA196812 LVW196812 MFS196812 MPO196812 MZK196812 NJG196812 NTC196812 OCY196812 OMU196812 OWQ196812 PGM196812 PQI196812 QAE196812 QKA196812 QTW196812 RDS196812 RNO196812 RXK196812 SHG196812 SRC196812 TAY196812 TKU196812 TUQ196812 UEM196812 UOI196812 UYE196812 VIA196812 VRW196812 WBS196812 WLO196812 WVK196812 C262348 IY262348 SU262348 ACQ262348 AMM262348 AWI262348 BGE262348 BQA262348 BZW262348 CJS262348 CTO262348 DDK262348 DNG262348 DXC262348 EGY262348 EQU262348 FAQ262348 FKM262348 FUI262348 GEE262348 GOA262348 GXW262348 HHS262348 HRO262348 IBK262348 ILG262348 IVC262348 JEY262348 JOU262348 JYQ262348 KIM262348 KSI262348 LCE262348 LMA262348 LVW262348 MFS262348 MPO262348 MZK262348 NJG262348 NTC262348 OCY262348 OMU262348 OWQ262348 PGM262348 PQI262348 QAE262348 QKA262348 QTW262348 RDS262348 RNO262348 RXK262348 SHG262348 SRC262348 TAY262348 TKU262348 TUQ262348 UEM262348 UOI262348 UYE262348 VIA262348 VRW262348 WBS262348 WLO262348 WVK262348 C327884 IY327884 SU327884 ACQ327884 AMM327884 AWI327884 BGE327884 BQA327884 BZW327884 CJS327884 CTO327884 DDK327884 DNG327884 DXC327884 EGY327884 EQU327884 FAQ327884 FKM327884 FUI327884 GEE327884 GOA327884 GXW327884 HHS327884 HRO327884 IBK327884 ILG327884 IVC327884 JEY327884 JOU327884 JYQ327884 KIM327884 KSI327884 LCE327884 LMA327884 LVW327884 MFS327884 MPO327884 MZK327884 NJG327884 NTC327884 OCY327884 OMU327884 OWQ327884 PGM327884 PQI327884 QAE327884 QKA327884 QTW327884 RDS327884 RNO327884 RXK327884 SHG327884 SRC327884 TAY327884 TKU327884 TUQ327884 UEM327884 UOI327884 UYE327884 VIA327884 VRW327884 WBS327884 WLO327884 WVK327884 C393420 IY393420 SU393420 ACQ393420 AMM393420 AWI393420 BGE393420 BQA393420 BZW393420 CJS393420 CTO393420 DDK393420 DNG393420 DXC393420 EGY393420 EQU393420 FAQ393420 FKM393420 FUI393420 GEE393420 GOA393420 GXW393420 HHS393420 HRO393420 IBK393420 ILG393420 IVC393420 JEY393420 JOU393420 JYQ393420 KIM393420 KSI393420 LCE393420 LMA393420 LVW393420 MFS393420 MPO393420 MZK393420 NJG393420 NTC393420 OCY393420 OMU393420 OWQ393420 PGM393420 PQI393420 QAE393420 QKA393420 QTW393420 RDS393420 RNO393420 RXK393420 SHG393420 SRC393420 TAY393420 TKU393420 TUQ393420 UEM393420 UOI393420 UYE393420 VIA393420 VRW393420 WBS393420 WLO393420 WVK393420 C458956 IY458956 SU458956 ACQ458956 AMM458956 AWI458956 BGE458956 BQA458956 BZW458956 CJS458956 CTO458956 DDK458956 DNG458956 DXC458956 EGY458956 EQU458956 FAQ458956 FKM458956 FUI458956 GEE458956 GOA458956 GXW458956 HHS458956 HRO458956 IBK458956 ILG458956 IVC458956 JEY458956 JOU458956 JYQ458956 KIM458956 KSI458956 LCE458956 LMA458956 LVW458956 MFS458956 MPO458956 MZK458956 NJG458956 NTC458956 OCY458956 OMU458956 OWQ458956 PGM458956 PQI458956 QAE458956 QKA458956 QTW458956 RDS458956 RNO458956 RXK458956 SHG458956 SRC458956 TAY458956 TKU458956 TUQ458956 UEM458956 UOI458956 UYE458956 VIA458956 VRW458956 WBS458956 WLO458956 WVK458956 C524492 IY524492 SU524492 ACQ524492 AMM524492 AWI524492 BGE524492 BQA524492 BZW524492 CJS524492 CTO524492 DDK524492 DNG524492 DXC524492 EGY524492 EQU524492 FAQ524492 FKM524492 FUI524492 GEE524492 GOA524492 GXW524492 HHS524492 HRO524492 IBK524492 ILG524492 IVC524492 JEY524492 JOU524492 JYQ524492 KIM524492 KSI524492 LCE524492 LMA524492 LVW524492 MFS524492 MPO524492 MZK524492 NJG524492 NTC524492 OCY524492 OMU524492 OWQ524492 PGM524492 PQI524492 QAE524492 QKA524492 QTW524492 RDS524492 RNO524492 RXK524492 SHG524492 SRC524492 TAY524492 TKU524492 TUQ524492 UEM524492 UOI524492 UYE524492 VIA524492 VRW524492 WBS524492 WLO524492 WVK524492 C590028 IY590028 SU590028 ACQ590028 AMM590028 AWI590028 BGE590028 BQA590028 BZW590028 CJS590028 CTO590028 DDK590028 DNG590028 DXC590028 EGY590028 EQU590028 FAQ590028 FKM590028 FUI590028 GEE590028 GOA590028 GXW590028 HHS590028 HRO590028 IBK590028 ILG590028 IVC590028 JEY590028 JOU590028 JYQ590028 KIM590028 KSI590028 LCE590028 LMA590028 LVW590028 MFS590028 MPO590028 MZK590028 NJG590028 NTC590028 OCY590028 OMU590028 OWQ590028 PGM590028 PQI590028 QAE590028 QKA590028 QTW590028 RDS590028 RNO590028 RXK590028 SHG590028 SRC590028 TAY590028 TKU590028 TUQ590028 UEM590028 UOI590028 UYE590028 VIA590028 VRW590028 WBS590028 WLO590028 WVK590028 C655564 IY655564 SU655564 ACQ655564 AMM655564 AWI655564 BGE655564 BQA655564 BZW655564 CJS655564 CTO655564 DDK655564 DNG655564 DXC655564 EGY655564 EQU655564 FAQ655564 FKM655564 FUI655564 GEE655564 GOA655564 GXW655564 HHS655564 HRO655564 IBK655564 ILG655564 IVC655564 JEY655564 JOU655564 JYQ655564 KIM655564 KSI655564 LCE655564 LMA655564 LVW655564 MFS655564 MPO655564 MZK655564 NJG655564 NTC655564 OCY655564 OMU655564 OWQ655564 PGM655564 PQI655564 QAE655564 QKA655564 QTW655564 RDS655564 RNO655564 RXK655564 SHG655564 SRC655564 TAY655564 TKU655564 TUQ655564 UEM655564 UOI655564 UYE655564 VIA655564 VRW655564 WBS655564 WLO655564 WVK655564 C721100 IY721100 SU721100 ACQ721100 AMM721100 AWI721100 BGE721100 BQA721100 BZW721100 CJS721100 CTO721100 DDK721100 DNG721100 DXC721100 EGY721100 EQU721100 FAQ721100 FKM721100 FUI721100 GEE721100 GOA721100 GXW721100 HHS721100 HRO721100 IBK721100 ILG721100 IVC721100 JEY721100 JOU721100 JYQ721100 KIM721100 KSI721100 LCE721100 LMA721100 LVW721100 MFS721100 MPO721100 MZK721100 NJG721100 NTC721100 OCY721100 OMU721100 OWQ721100 PGM721100 PQI721100 QAE721100 QKA721100 QTW721100 RDS721100 RNO721100 RXK721100 SHG721100 SRC721100 TAY721100 TKU721100 TUQ721100 UEM721100 UOI721100 UYE721100 VIA721100 VRW721100 WBS721100 WLO721100 WVK721100 C786636 IY786636 SU786636 ACQ786636 AMM786636 AWI786636 BGE786636 BQA786636 BZW786636 CJS786636 CTO786636 DDK786636 DNG786636 DXC786636 EGY786636 EQU786636 FAQ786636 FKM786636 FUI786636 GEE786636 GOA786636 GXW786636 HHS786636 HRO786636 IBK786636 ILG786636 IVC786636 JEY786636 JOU786636 JYQ786636 KIM786636 KSI786636 LCE786636 LMA786636 LVW786636 MFS786636 MPO786636 MZK786636 NJG786636 NTC786636 OCY786636 OMU786636 OWQ786636 PGM786636 PQI786636 QAE786636 QKA786636 QTW786636 RDS786636 RNO786636 RXK786636 SHG786636 SRC786636 TAY786636 TKU786636 TUQ786636 UEM786636 UOI786636 UYE786636 VIA786636 VRW786636 WBS786636 WLO786636 WVK786636 C852172 IY852172 SU852172 ACQ852172 AMM852172 AWI852172 BGE852172 BQA852172 BZW852172 CJS852172 CTO852172 DDK852172 DNG852172 DXC852172 EGY852172 EQU852172 FAQ852172 FKM852172 FUI852172 GEE852172 GOA852172 GXW852172 HHS852172 HRO852172 IBK852172 ILG852172 IVC852172 JEY852172 JOU852172 JYQ852172 KIM852172 KSI852172 LCE852172 LMA852172 LVW852172 MFS852172 MPO852172 MZK852172 NJG852172 NTC852172 OCY852172 OMU852172 OWQ852172 PGM852172 PQI852172 QAE852172 QKA852172 QTW852172 RDS852172 RNO852172 RXK852172 SHG852172 SRC852172 TAY852172 TKU852172 TUQ852172 UEM852172 UOI852172 UYE852172 VIA852172 VRW852172 WBS852172 WLO852172 WVK852172 C917708 IY917708 SU917708 ACQ917708 AMM917708 AWI917708 BGE917708 BQA917708 BZW917708 CJS917708 CTO917708 DDK917708 DNG917708 DXC917708 EGY917708 EQU917708 FAQ917708 FKM917708 FUI917708 GEE917708 GOA917708 GXW917708 HHS917708 HRO917708 IBK917708 ILG917708 IVC917708 JEY917708 JOU917708 JYQ917708 KIM917708 KSI917708 LCE917708 LMA917708 LVW917708 MFS917708 MPO917708 MZK917708 NJG917708 NTC917708 OCY917708 OMU917708 OWQ917708 PGM917708 PQI917708 QAE917708 QKA917708 QTW917708 RDS917708 RNO917708 RXK917708 SHG917708 SRC917708 TAY917708 TKU917708 TUQ917708 UEM917708 UOI917708 UYE917708 VIA917708 VRW917708 WBS917708 WLO917708 WVK917708 C983244 IY983244 SU983244 ACQ983244 AMM983244 AWI983244 BGE983244 BQA983244 BZW983244 CJS983244 CTO983244 DDK983244 DNG983244 DXC983244 EGY983244 EQU983244 FAQ983244 FKM983244 FUI983244 GEE983244 GOA983244 GXW983244 HHS983244 HRO983244 IBK983244 ILG983244 IVC983244 JEY983244 JOU983244 JYQ983244 KIM983244 KSI983244 LCE983244 LMA983244 LVW983244 MFS983244 MPO983244 MZK983244 NJG983244 NTC983244 OCY983244 OMU983244 OWQ983244 PGM983244 PQI983244 QAE983244 QKA983244 QTW983244 RDS983244 RNO983244 RXK983244 SHG983244 SRC983244 TAY983244 TKU983244 TUQ983244 UEM983244 UOI983244 UYE983244 VIA983244 VRW983244 WBS983244 WLO983244 WVK983244 C65761 IY65761 SU65761 ACQ65761 AMM65761 AWI65761 BGE65761 BQA65761 BZW65761 CJS65761 CTO65761 DDK65761 DNG65761 DXC65761 EGY65761 EQU65761 FAQ65761 FKM65761 FUI65761 GEE65761 GOA65761 GXW65761 HHS65761 HRO65761 IBK65761 ILG65761 IVC65761 JEY65761 JOU65761 JYQ65761 KIM65761 KSI65761 LCE65761 LMA65761 LVW65761 MFS65761 MPO65761 MZK65761 NJG65761 NTC65761 OCY65761 OMU65761 OWQ65761 PGM65761 PQI65761 QAE65761 QKA65761 QTW65761 RDS65761 RNO65761 RXK65761 SHG65761 SRC65761 TAY65761 TKU65761 TUQ65761 UEM65761 UOI65761 UYE65761 VIA65761 VRW65761 WBS65761 WLO65761 WVK65761 C131297 IY131297 SU131297 ACQ131297 AMM131297 AWI131297 BGE131297 BQA131297 BZW131297 CJS131297 CTO131297 DDK131297 DNG131297 DXC131297 EGY131297 EQU131297 FAQ131297 FKM131297 FUI131297 GEE131297 GOA131297 GXW131297 HHS131297 HRO131297 IBK131297 ILG131297 IVC131297 JEY131297 JOU131297 JYQ131297 KIM131297 KSI131297 LCE131297 LMA131297 LVW131297 MFS131297 MPO131297 MZK131297 NJG131297 NTC131297 OCY131297 OMU131297 OWQ131297 PGM131297 PQI131297 QAE131297 QKA131297 QTW131297 RDS131297 RNO131297 RXK131297 SHG131297 SRC131297 TAY131297 TKU131297 TUQ131297 UEM131297 UOI131297 UYE131297 VIA131297 VRW131297 WBS131297 WLO131297 WVK131297 C196833 IY196833 SU196833 ACQ196833 AMM196833 AWI196833 BGE196833 BQA196833 BZW196833 CJS196833 CTO196833 DDK196833 DNG196833 DXC196833 EGY196833 EQU196833 FAQ196833 FKM196833 FUI196833 GEE196833 GOA196833 GXW196833 HHS196833 HRO196833 IBK196833 ILG196833 IVC196833 JEY196833 JOU196833 JYQ196833 KIM196833 KSI196833 LCE196833 LMA196833 LVW196833 MFS196833 MPO196833 MZK196833 NJG196833 NTC196833 OCY196833 OMU196833 OWQ196833 PGM196833 PQI196833 QAE196833 QKA196833 QTW196833 RDS196833 RNO196833 RXK196833 SHG196833 SRC196833 TAY196833 TKU196833 TUQ196833 UEM196833 UOI196833 UYE196833 VIA196833 VRW196833 WBS196833 WLO196833 WVK196833 C262369 IY262369 SU262369 ACQ262369 AMM262369 AWI262369 BGE262369 BQA262369 BZW262369 CJS262369 CTO262369 DDK262369 DNG262369 DXC262369 EGY262369 EQU262369 FAQ262369 FKM262369 FUI262369 GEE262369 GOA262369 GXW262369 HHS262369 HRO262369 IBK262369 ILG262369 IVC262369 JEY262369 JOU262369 JYQ262369 KIM262369 KSI262369 LCE262369 LMA262369 LVW262369 MFS262369 MPO262369 MZK262369 NJG262369 NTC262369 OCY262369 OMU262369 OWQ262369 PGM262369 PQI262369 QAE262369 QKA262369 QTW262369 RDS262369 RNO262369 RXK262369 SHG262369 SRC262369 TAY262369 TKU262369 TUQ262369 UEM262369 UOI262369 UYE262369 VIA262369 VRW262369 WBS262369 WLO262369 WVK262369 C327905 IY327905 SU327905 ACQ327905 AMM327905 AWI327905 BGE327905 BQA327905 BZW327905 CJS327905 CTO327905 DDK327905 DNG327905 DXC327905 EGY327905 EQU327905 FAQ327905 FKM327905 FUI327905 GEE327905 GOA327905 GXW327905 HHS327905 HRO327905 IBK327905 ILG327905 IVC327905 JEY327905 JOU327905 JYQ327905 KIM327905 KSI327905 LCE327905 LMA327905 LVW327905 MFS327905 MPO327905 MZK327905 NJG327905 NTC327905 OCY327905 OMU327905 OWQ327905 PGM327905 PQI327905 QAE327905 QKA327905 QTW327905 RDS327905 RNO327905 RXK327905 SHG327905 SRC327905 TAY327905 TKU327905 TUQ327905 UEM327905 UOI327905 UYE327905 VIA327905 VRW327905 WBS327905 WLO327905 WVK327905 C393441 IY393441 SU393441 ACQ393441 AMM393441 AWI393441 BGE393441 BQA393441 BZW393441 CJS393441 CTO393441 DDK393441 DNG393441 DXC393441 EGY393441 EQU393441 FAQ393441 FKM393441 FUI393441 GEE393441 GOA393441 GXW393441 HHS393441 HRO393441 IBK393441 ILG393441 IVC393441 JEY393441 JOU393441 JYQ393441 KIM393441 KSI393441 LCE393441 LMA393441 LVW393441 MFS393441 MPO393441 MZK393441 NJG393441 NTC393441 OCY393441 OMU393441 OWQ393441 PGM393441 PQI393441 QAE393441 QKA393441 QTW393441 RDS393441 RNO393441 RXK393441 SHG393441 SRC393441 TAY393441 TKU393441 TUQ393441 UEM393441 UOI393441 UYE393441 VIA393441 VRW393441 WBS393441 WLO393441 WVK393441 C458977 IY458977 SU458977 ACQ458977 AMM458977 AWI458977 BGE458977 BQA458977 BZW458977 CJS458977 CTO458977 DDK458977 DNG458977 DXC458977 EGY458977 EQU458977 FAQ458977 FKM458977 FUI458977 GEE458977 GOA458977 GXW458977 HHS458977 HRO458977 IBK458977 ILG458977 IVC458977 JEY458977 JOU458977 JYQ458977 KIM458977 KSI458977 LCE458977 LMA458977 LVW458977 MFS458977 MPO458977 MZK458977 NJG458977 NTC458977 OCY458977 OMU458977 OWQ458977 PGM458977 PQI458977 QAE458977 QKA458977 QTW458977 RDS458977 RNO458977 RXK458977 SHG458977 SRC458977 TAY458977 TKU458977 TUQ458977 UEM458977 UOI458977 UYE458977 VIA458977 VRW458977 WBS458977 WLO458977 WVK458977 C524513 IY524513 SU524513 ACQ524513 AMM524513 AWI524513 BGE524513 BQA524513 BZW524513 CJS524513 CTO524513 DDK524513 DNG524513 DXC524513 EGY524513 EQU524513 FAQ524513 FKM524513 FUI524513 GEE524513 GOA524513 GXW524513 HHS524513 HRO524513 IBK524513 ILG524513 IVC524513 JEY524513 JOU524513 JYQ524513 KIM524513 KSI524513 LCE524513 LMA524513 LVW524513 MFS524513 MPO524513 MZK524513 NJG524513 NTC524513 OCY524513 OMU524513 OWQ524513 PGM524513 PQI524513 QAE524513 QKA524513 QTW524513 RDS524513 RNO524513 RXK524513 SHG524513 SRC524513 TAY524513 TKU524513 TUQ524513 UEM524513 UOI524513 UYE524513 VIA524513 VRW524513 WBS524513 WLO524513 WVK524513 C590049 IY590049 SU590049 ACQ590049 AMM590049 AWI590049 BGE590049 BQA590049 BZW590049 CJS590049 CTO590049 DDK590049 DNG590049 DXC590049 EGY590049 EQU590049 FAQ590049 FKM590049 FUI590049 GEE590049 GOA590049 GXW590049 HHS590049 HRO590049 IBK590049 ILG590049 IVC590049 JEY590049 JOU590049 JYQ590049 KIM590049 KSI590049 LCE590049 LMA590049 LVW590049 MFS590049 MPO590049 MZK590049 NJG590049 NTC590049 OCY590049 OMU590049 OWQ590049 PGM590049 PQI590049 QAE590049 QKA590049 QTW590049 RDS590049 RNO590049 RXK590049 SHG590049 SRC590049 TAY590049 TKU590049 TUQ590049 UEM590049 UOI590049 UYE590049 VIA590049 VRW590049 WBS590049 WLO590049 WVK590049 C655585 IY655585 SU655585 ACQ655585 AMM655585 AWI655585 BGE655585 BQA655585 BZW655585 CJS655585 CTO655585 DDK655585 DNG655585 DXC655585 EGY655585 EQU655585 FAQ655585 FKM655585 FUI655585 GEE655585 GOA655585 GXW655585 HHS655585 HRO655585 IBK655585 ILG655585 IVC655585 JEY655585 JOU655585 JYQ655585 KIM655585 KSI655585 LCE655585 LMA655585 LVW655585 MFS655585 MPO655585 MZK655585 NJG655585 NTC655585 OCY655585 OMU655585 OWQ655585 PGM655585 PQI655585 QAE655585 QKA655585 QTW655585 RDS655585 RNO655585 RXK655585 SHG655585 SRC655585 TAY655585 TKU655585 TUQ655585 UEM655585 UOI655585 UYE655585 VIA655585 VRW655585 WBS655585 WLO655585 WVK655585 C721121 IY721121 SU721121 ACQ721121 AMM721121 AWI721121 BGE721121 BQA721121 BZW721121 CJS721121 CTO721121 DDK721121 DNG721121 DXC721121 EGY721121 EQU721121 FAQ721121 FKM721121 FUI721121 GEE721121 GOA721121 GXW721121 HHS721121 HRO721121 IBK721121 ILG721121 IVC721121 JEY721121 JOU721121 JYQ721121 KIM721121 KSI721121 LCE721121 LMA721121 LVW721121 MFS721121 MPO721121 MZK721121 NJG721121 NTC721121 OCY721121 OMU721121 OWQ721121 PGM721121 PQI721121 QAE721121 QKA721121 QTW721121 RDS721121 RNO721121 RXK721121 SHG721121 SRC721121 TAY721121 TKU721121 TUQ721121 UEM721121 UOI721121 UYE721121 VIA721121 VRW721121 WBS721121 WLO721121 WVK721121 C786657 IY786657 SU786657 ACQ786657 AMM786657 AWI786657 BGE786657 BQA786657 BZW786657 CJS786657 CTO786657 DDK786657 DNG786657 DXC786657 EGY786657 EQU786657 FAQ786657 FKM786657 FUI786657 GEE786657 GOA786657 GXW786657 HHS786657 HRO786657 IBK786657 ILG786657 IVC786657 JEY786657 JOU786657 JYQ786657 KIM786657 KSI786657 LCE786657 LMA786657 LVW786657 MFS786657 MPO786657 MZK786657 NJG786657 NTC786657 OCY786657 OMU786657 OWQ786657 PGM786657 PQI786657 QAE786657 QKA786657 QTW786657 RDS786657 RNO786657 RXK786657 SHG786657 SRC786657 TAY786657 TKU786657 TUQ786657 UEM786657 UOI786657 UYE786657 VIA786657 VRW786657 WBS786657 WLO786657 WVK786657 C852193 IY852193 SU852193 ACQ852193 AMM852193 AWI852193 BGE852193 BQA852193 BZW852193 CJS852193 CTO852193 DDK852193 DNG852193 DXC852193 EGY852193 EQU852193 FAQ852193 FKM852193 FUI852193 GEE852193 GOA852193 GXW852193 HHS852193 HRO852193 IBK852193 ILG852193 IVC852193 JEY852193 JOU852193 JYQ852193 KIM852193 KSI852193 LCE852193 LMA852193 LVW852193 MFS852193 MPO852193 MZK852193 NJG852193 NTC852193 OCY852193 OMU852193 OWQ852193 PGM852193 PQI852193 QAE852193 QKA852193 QTW852193 RDS852193 RNO852193 RXK852193 SHG852193 SRC852193 TAY852193 TKU852193 TUQ852193 UEM852193 UOI852193 UYE852193 VIA852193 VRW852193 WBS852193 WLO852193 WVK852193 C917729 IY917729 SU917729 ACQ917729 AMM917729 AWI917729 BGE917729 BQA917729 BZW917729 CJS917729 CTO917729 DDK917729 DNG917729 DXC917729 EGY917729 EQU917729 FAQ917729 FKM917729 FUI917729 GEE917729 GOA917729 GXW917729 HHS917729 HRO917729 IBK917729 ILG917729 IVC917729 JEY917729 JOU917729 JYQ917729 KIM917729 KSI917729 LCE917729 LMA917729 LVW917729 MFS917729 MPO917729 MZK917729 NJG917729 NTC917729 OCY917729 OMU917729 OWQ917729 PGM917729 PQI917729 QAE917729 QKA917729 QTW917729 RDS917729 RNO917729 RXK917729 SHG917729 SRC917729 TAY917729 TKU917729 TUQ917729 UEM917729 UOI917729 UYE917729 VIA917729 VRW917729 WBS917729 WLO917729 WVK917729 C983265 IY983265 SU983265 ACQ983265 AMM983265 AWI983265 BGE983265 BQA983265 BZW983265 CJS983265 CTO983265 DDK983265 DNG983265 DXC983265 EGY983265 EQU983265 FAQ983265 FKM983265 FUI983265 GEE983265 GOA983265 GXW983265 HHS983265 HRO983265 IBK983265 ILG983265 IVC983265 JEY983265 JOU983265 JYQ983265 KIM983265 KSI983265 LCE983265 LMA983265 LVW983265 MFS983265 MPO983265 MZK983265 NJG983265 NTC983265 OCY983265 OMU983265 OWQ983265 PGM983265 PQI983265 QAE983265 QKA983265 QTW983265 RDS983265 RNO983265 RXK983265 SHG983265 SRC983265 TAY983265 TKU983265 TUQ983265 UEM983265 UOI983265 UYE983265 VIA983265 VRW983265 WBS983265 WLO983265 WVK983265 C65768 IY65768 SU65768 ACQ65768 AMM65768 AWI65768 BGE65768 BQA65768 BZW65768 CJS65768 CTO65768 DDK65768 DNG65768 DXC65768 EGY65768 EQU65768 FAQ65768 FKM65768 FUI65768 GEE65768 GOA65768 GXW65768 HHS65768 HRO65768 IBK65768 ILG65768 IVC65768 JEY65768 JOU65768 JYQ65768 KIM65768 KSI65768 LCE65768 LMA65768 LVW65768 MFS65768 MPO65768 MZK65768 NJG65768 NTC65768 OCY65768 OMU65768 OWQ65768 PGM65768 PQI65768 QAE65768 QKA65768 QTW65768 RDS65768 RNO65768 RXK65768 SHG65768 SRC65768 TAY65768 TKU65768 TUQ65768 UEM65768 UOI65768 UYE65768 VIA65768 VRW65768 WBS65768 WLO65768 WVK65768 C131304 IY131304 SU131304 ACQ131304 AMM131304 AWI131304 BGE131304 BQA131304 BZW131304 CJS131304 CTO131304 DDK131304 DNG131304 DXC131304 EGY131304 EQU131304 FAQ131304 FKM131304 FUI131304 GEE131304 GOA131304 GXW131304 HHS131304 HRO131304 IBK131304 ILG131304 IVC131304 JEY131304 JOU131304 JYQ131304 KIM131304 KSI131304 LCE131304 LMA131304 LVW131304 MFS131304 MPO131304 MZK131304 NJG131304 NTC131304 OCY131304 OMU131304 OWQ131304 PGM131304 PQI131304 QAE131304 QKA131304 QTW131304 RDS131304 RNO131304 RXK131304 SHG131304 SRC131304 TAY131304 TKU131304 TUQ131304 UEM131304 UOI131304 UYE131304 VIA131304 VRW131304 WBS131304 WLO131304 WVK131304 C196840 IY196840 SU196840 ACQ196840 AMM196840 AWI196840 BGE196840 BQA196840 BZW196840 CJS196840 CTO196840 DDK196840 DNG196840 DXC196840 EGY196840 EQU196840 FAQ196840 FKM196840 FUI196840 GEE196840 GOA196840 GXW196840 HHS196840 HRO196840 IBK196840 ILG196840 IVC196840 JEY196840 JOU196840 JYQ196840 KIM196840 KSI196840 LCE196840 LMA196840 LVW196840 MFS196840 MPO196840 MZK196840 NJG196840 NTC196840 OCY196840 OMU196840 OWQ196840 PGM196840 PQI196840 QAE196840 QKA196840 QTW196840 RDS196840 RNO196840 RXK196840 SHG196840 SRC196840 TAY196840 TKU196840 TUQ196840 UEM196840 UOI196840 UYE196840 VIA196840 VRW196840 WBS196840 WLO196840 WVK196840 C262376 IY262376 SU262376 ACQ262376 AMM262376 AWI262376 BGE262376 BQA262376 BZW262376 CJS262376 CTO262376 DDK262376 DNG262376 DXC262376 EGY262376 EQU262376 FAQ262376 FKM262376 FUI262376 GEE262376 GOA262376 GXW262376 HHS262376 HRO262376 IBK262376 ILG262376 IVC262376 JEY262376 JOU262376 JYQ262376 KIM262376 KSI262376 LCE262376 LMA262376 LVW262376 MFS262376 MPO262376 MZK262376 NJG262376 NTC262376 OCY262376 OMU262376 OWQ262376 PGM262376 PQI262376 QAE262376 QKA262376 QTW262376 RDS262376 RNO262376 RXK262376 SHG262376 SRC262376 TAY262376 TKU262376 TUQ262376 UEM262376 UOI262376 UYE262376 VIA262376 VRW262376 WBS262376 WLO262376 WVK262376 C327912 IY327912 SU327912 ACQ327912 AMM327912 AWI327912 BGE327912 BQA327912 BZW327912 CJS327912 CTO327912 DDK327912 DNG327912 DXC327912 EGY327912 EQU327912 FAQ327912 FKM327912 FUI327912 GEE327912 GOA327912 GXW327912 HHS327912 HRO327912 IBK327912 ILG327912 IVC327912 JEY327912 JOU327912 JYQ327912 KIM327912 KSI327912 LCE327912 LMA327912 LVW327912 MFS327912 MPO327912 MZK327912 NJG327912 NTC327912 OCY327912 OMU327912 OWQ327912 PGM327912 PQI327912 QAE327912 QKA327912 QTW327912 RDS327912 RNO327912 RXK327912 SHG327912 SRC327912 TAY327912 TKU327912 TUQ327912 UEM327912 UOI327912 UYE327912 VIA327912 VRW327912 WBS327912 WLO327912 WVK327912 C393448 IY393448 SU393448 ACQ393448 AMM393448 AWI393448 BGE393448 BQA393448 BZW393448 CJS393448 CTO393448 DDK393448 DNG393448 DXC393448 EGY393448 EQU393448 FAQ393448 FKM393448 FUI393448 GEE393448 GOA393448 GXW393448 HHS393448 HRO393448 IBK393448 ILG393448 IVC393448 JEY393448 JOU393448 JYQ393448 KIM393448 KSI393448 LCE393448 LMA393448 LVW393448 MFS393448 MPO393448 MZK393448 NJG393448 NTC393448 OCY393448 OMU393448 OWQ393448 PGM393448 PQI393448 QAE393448 QKA393448 QTW393448 RDS393448 RNO393448 RXK393448 SHG393448 SRC393448 TAY393448 TKU393448 TUQ393448 UEM393448 UOI393448 UYE393448 VIA393448 VRW393448 WBS393448 WLO393448 WVK393448 C458984 IY458984 SU458984 ACQ458984 AMM458984 AWI458984 BGE458984 BQA458984 BZW458984 CJS458984 CTO458984 DDK458984 DNG458984 DXC458984 EGY458984 EQU458984 FAQ458984 FKM458984 FUI458984 GEE458984 GOA458984 GXW458984 HHS458984 HRO458984 IBK458984 ILG458984 IVC458984 JEY458984 JOU458984 JYQ458984 KIM458984 KSI458984 LCE458984 LMA458984 LVW458984 MFS458984 MPO458984 MZK458984 NJG458984 NTC458984 OCY458984 OMU458984 OWQ458984 PGM458984 PQI458984 QAE458984 QKA458984 QTW458984 RDS458984 RNO458984 RXK458984 SHG458984 SRC458984 TAY458984 TKU458984 TUQ458984 UEM458984 UOI458984 UYE458984 VIA458984 VRW458984 WBS458984 WLO458984 WVK458984 C524520 IY524520 SU524520 ACQ524520 AMM524520 AWI524520 BGE524520 BQA524520 BZW524520 CJS524520 CTO524520 DDK524520 DNG524520 DXC524520 EGY524520 EQU524520 FAQ524520 FKM524520 FUI524520 GEE524520 GOA524520 GXW524520 HHS524520 HRO524520 IBK524520 ILG524520 IVC524520 JEY524520 JOU524520 JYQ524520 KIM524520 KSI524520 LCE524520 LMA524520 LVW524520 MFS524520 MPO524520 MZK524520 NJG524520 NTC524520 OCY524520 OMU524520 OWQ524520 PGM524520 PQI524520 QAE524520 QKA524520 QTW524520 RDS524520 RNO524520 RXK524520 SHG524520 SRC524520 TAY524520 TKU524520 TUQ524520 UEM524520 UOI524520 UYE524520 VIA524520 VRW524520 WBS524520 WLO524520 WVK524520 C590056 IY590056 SU590056 ACQ590056 AMM590056 AWI590056 BGE590056 BQA590056 BZW590056 CJS590056 CTO590056 DDK590056 DNG590056 DXC590056 EGY590056 EQU590056 FAQ590056 FKM590056 FUI590056 GEE590056 GOA590056 GXW590056 HHS590056 HRO590056 IBK590056 ILG590056 IVC590056 JEY590056 JOU590056 JYQ590056 KIM590056 KSI590056 LCE590056 LMA590056 LVW590056 MFS590056 MPO590056 MZK590056 NJG590056 NTC590056 OCY590056 OMU590056 OWQ590056 PGM590056 PQI590056 QAE590056 QKA590056 QTW590056 RDS590056 RNO590056 RXK590056 SHG590056 SRC590056 TAY590056 TKU590056 TUQ590056 UEM590056 UOI590056 UYE590056 VIA590056 VRW590056 WBS590056 WLO590056 WVK590056 C655592 IY655592 SU655592 ACQ655592 AMM655592 AWI655592 BGE655592 BQA655592 BZW655592 CJS655592 CTO655592 DDK655592 DNG655592 DXC655592 EGY655592 EQU655592 FAQ655592 FKM655592 FUI655592 GEE655592 GOA655592 GXW655592 HHS655592 HRO655592 IBK655592 ILG655592 IVC655592 JEY655592 JOU655592 JYQ655592 KIM655592 KSI655592 LCE655592 LMA655592 LVW655592 MFS655592 MPO655592 MZK655592 NJG655592 NTC655592 OCY655592 OMU655592 OWQ655592 PGM655592 PQI655592 QAE655592 QKA655592 QTW655592 RDS655592 RNO655592 RXK655592 SHG655592 SRC655592 TAY655592 TKU655592 TUQ655592 UEM655592 UOI655592 UYE655592 VIA655592 VRW655592 WBS655592 WLO655592 WVK655592 C721128 IY721128 SU721128 ACQ721128 AMM721128 AWI721128 BGE721128 BQA721128 BZW721128 CJS721128 CTO721128 DDK721128 DNG721128 DXC721128 EGY721128 EQU721128 FAQ721128 FKM721128 FUI721128 GEE721128 GOA721128 GXW721128 HHS721128 HRO721128 IBK721128 ILG721128 IVC721128 JEY721128 JOU721128 JYQ721128 KIM721128 KSI721128 LCE721128 LMA721128 LVW721128 MFS721128 MPO721128 MZK721128 NJG721128 NTC721128 OCY721128 OMU721128 OWQ721128 PGM721128 PQI721128 QAE721128 QKA721128 QTW721128 RDS721128 RNO721128 RXK721128 SHG721128 SRC721128 TAY721128 TKU721128 TUQ721128 UEM721128 UOI721128 UYE721128 VIA721128 VRW721128 WBS721128 WLO721128 WVK721128 C786664 IY786664 SU786664 ACQ786664 AMM786664 AWI786664 BGE786664 BQA786664 BZW786664 CJS786664 CTO786664 DDK786664 DNG786664 DXC786664 EGY786664 EQU786664 FAQ786664 FKM786664 FUI786664 GEE786664 GOA786664 GXW786664 HHS786664 HRO786664 IBK786664 ILG786664 IVC786664 JEY786664 JOU786664 JYQ786664 KIM786664 KSI786664 LCE786664 LMA786664 LVW786664 MFS786664 MPO786664 MZK786664 NJG786664 NTC786664 OCY786664 OMU786664 OWQ786664 PGM786664 PQI786664 QAE786664 QKA786664 QTW786664 RDS786664 RNO786664 RXK786664 SHG786664 SRC786664 TAY786664 TKU786664 TUQ786664 UEM786664 UOI786664 UYE786664 VIA786664 VRW786664 WBS786664 WLO786664 WVK786664 C852200 IY852200 SU852200 ACQ852200 AMM852200 AWI852200 BGE852200 BQA852200 BZW852200 CJS852200 CTO852200 DDK852200 DNG852200 DXC852200 EGY852200 EQU852200 FAQ852200 FKM852200 FUI852200 GEE852200 GOA852200 GXW852200 HHS852200 HRO852200 IBK852200 ILG852200 IVC852200 JEY852200 JOU852200 JYQ852200 KIM852200 KSI852200 LCE852200 LMA852200 LVW852200 MFS852200 MPO852200 MZK852200 NJG852200 NTC852200 OCY852200 OMU852200 OWQ852200 PGM852200 PQI852200 QAE852200 QKA852200 QTW852200 RDS852200 RNO852200 RXK852200 SHG852200 SRC852200 TAY852200 TKU852200 TUQ852200 UEM852200 UOI852200 UYE852200 VIA852200 VRW852200 WBS852200 WLO852200 WVK852200 C917736 IY917736 SU917736 ACQ917736 AMM917736 AWI917736 BGE917736 BQA917736 BZW917736 CJS917736 CTO917736 DDK917736 DNG917736 DXC917736 EGY917736 EQU917736 FAQ917736 FKM917736 FUI917736 GEE917736 GOA917736 GXW917736 HHS917736 HRO917736 IBK917736 ILG917736 IVC917736 JEY917736 JOU917736 JYQ917736 KIM917736 KSI917736 LCE917736 LMA917736 LVW917736 MFS917736 MPO917736 MZK917736 NJG917736 NTC917736 OCY917736 OMU917736 OWQ917736 PGM917736 PQI917736 QAE917736 QKA917736 QTW917736 RDS917736 RNO917736 RXK917736 SHG917736 SRC917736 TAY917736 TKU917736 TUQ917736 UEM917736 UOI917736 UYE917736 VIA917736 VRW917736 WBS917736 WLO917736 WVK917736 C983272 IY983272 SU983272 ACQ983272 AMM983272 AWI983272 BGE983272 BQA983272 BZW983272 CJS983272 CTO983272 DDK983272 DNG983272 DXC983272 EGY983272 EQU983272 FAQ983272 FKM983272 FUI983272 GEE983272 GOA983272 GXW983272 HHS983272 HRO983272 IBK983272 ILG983272 IVC983272 JEY983272 JOU983272 JYQ983272 KIM983272 KSI983272 LCE983272 LMA983272 LVW983272 MFS983272 MPO983272 MZK983272 NJG983272 NTC983272 OCY983272 OMU983272 OWQ983272 PGM983272 PQI983272 QAE983272 QKA983272 QTW983272 RDS983272 RNO983272 RXK983272 SHG983272 SRC983272 TAY983272 TKU983272 TUQ983272 UEM983272 UOI983272 UYE983272 VIA983272 VRW983272 WBS983272 WLO983272 WVK983272 C65775 IY65775 SU65775 ACQ65775 AMM65775 AWI65775 BGE65775 BQA65775 BZW65775 CJS65775 CTO65775 DDK65775 DNG65775 DXC65775 EGY65775 EQU65775 FAQ65775 FKM65775 FUI65775 GEE65775 GOA65775 GXW65775 HHS65775 HRO65775 IBK65775 ILG65775 IVC65775 JEY65775 JOU65775 JYQ65775 KIM65775 KSI65775 LCE65775 LMA65775 LVW65775 MFS65775 MPO65775 MZK65775 NJG65775 NTC65775 OCY65775 OMU65775 OWQ65775 PGM65775 PQI65775 QAE65775 QKA65775 QTW65775 RDS65775 RNO65775 RXK65775 SHG65775 SRC65775 TAY65775 TKU65775 TUQ65775 UEM65775 UOI65775 UYE65775 VIA65775 VRW65775 WBS65775 WLO65775 WVK65775 C131311 IY131311 SU131311 ACQ131311 AMM131311 AWI131311 BGE131311 BQA131311 BZW131311 CJS131311 CTO131311 DDK131311 DNG131311 DXC131311 EGY131311 EQU131311 FAQ131311 FKM131311 FUI131311 GEE131311 GOA131311 GXW131311 HHS131311 HRO131311 IBK131311 ILG131311 IVC131311 JEY131311 JOU131311 JYQ131311 KIM131311 KSI131311 LCE131311 LMA131311 LVW131311 MFS131311 MPO131311 MZK131311 NJG131311 NTC131311 OCY131311 OMU131311 OWQ131311 PGM131311 PQI131311 QAE131311 QKA131311 QTW131311 RDS131311 RNO131311 RXK131311 SHG131311 SRC131311 TAY131311 TKU131311 TUQ131311 UEM131311 UOI131311 UYE131311 VIA131311 VRW131311 WBS131311 WLO131311 WVK131311 C196847 IY196847 SU196847 ACQ196847 AMM196847 AWI196847 BGE196847 BQA196847 BZW196847 CJS196847 CTO196847 DDK196847 DNG196847 DXC196847 EGY196847 EQU196847 FAQ196847 FKM196847 FUI196847 GEE196847 GOA196847 GXW196847 HHS196847 HRO196847 IBK196847 ILG196847 IVC196847 JEY196847 JOU196847 JYQ196847 KIM196847 KSI196847 LCE196847 LMA196847 LVW196847 MFS196847 MPO196847 MZK196847 NJG196847 NTC196847 OCY196847 OMU196847 OWQ196847 PGM196847 PQI196847 QAE196847 QKA196847 QTW196847 RDS196847 RNO196847 RXK196847 SHG196847 SRC196847 TAY196847 TKU196847 TUQ196847 UEM196847 UOI196847 UYE196847 VIA196847 VRW196847 WBS196847 WLO196847 WVK196847 C262383 IY262383 SU262383 ACQ262383 AMM262383 AWI262383 BGE262383 BQA262383 BZW262383 CJS262383 CTO262383 DDK262383 DNG262383 DXC262383 EGY262383 EQU262383 FAQ262383 FKM262383 FUI262383 GEE262383 GOA262383 GXW262383 HHS262383 HRO262383 IBK262383 ILG262383 IVC262383 JEY262383 JOU262383 JYQ262383 KIM262383 KSI262383 LCE262383 LMA262383 LVW262383 MFS262383 MPO262383 MZK262383 NJG262383 NTC262383 OCY262383 OMU262383 OWQ262383 PGM262383 PQI262383 QAE262383 QKA262383 QTW262383 RDS262383 RNO262383 RXK262383 SHG262383 SRC262383 TAY262383 TKU262383 TUQ262383 UEM262383 UOI262383 UYE262383 VIA262383 VRW262383 WBS262383 WLO262383 WVK262383 C327919 IY327919 SU327919 ACQ327919 AMM327919 AWI327919 BGE327919 BQA327919 BZW327919 CJS327919 CTO327919 DDK327919 DNG327919 DXC327919 EGY327919 EQU327919 FAQ327919 FKM327919 FUI327919 GEE327919 GOA327919 GXW327919 HHS327919 HRO327919 IBK327919 ILG327919 IVC327919 JEY327919 JOU327919 JYQ327919 KIM327919 KSI327919 LCE327919 LMA327919 LVW327919 MFS327919 MPO327919 MZK327919 NJG327919 NTC327919 OCY327919 OMU327919 OWQ327919 PGM327919 PQI327919 QAE327919 QKA327919 QTW327919 RDS327919 RNO327919 RXK327919 SHG327919 SRC327919 TAY327919 TKU327919 TUQ327919 UEM327919 UOI327919 UYE327919 VIA327919 VRW327919 WBS327919 WLO327919 WVK327919 C393455 IY393455 SU393455 ACQ393455 AMM393455 AWI393455 BGE393455 BQA393455 BZW393455 CJS393455 CTO393455 DDK393455 DNG393455 DXC393455 EGY393455 EQU393455 FAQ393455 FKM393455 FUI393455 GEE393455 GOA393455 GXW393455 HHS393455 HRO393455 IBK393455 ILG393455 IVC393455 JEY393455 JOU393455 JYQ393455 KIM393455 KSI393455 LCE393455 LMA393455 LVW393455 MFS393455 MPO393455 MZK393455 NJG393455 NTC393455 OCY393455 OMU393455 OWQ393455 PGM393455 PQI393455 QAE393455 QKA393455 QTW393455 RDS393455 RNO393455 RXK393455 SHG393455 SRC393455 TAY393455 TKU393455 TUQ393455 UEM393455 UOI393455 UYE393455 VIA393455 VRW393455 WBS393455 WLO393455 WVK393455 C458991 IY458991 SU458991 ACQ458991 AMM458991 AWI458991 BGE458991 BQA458991 BZW458991 CJS458991 CTO458991 DDK458991 DNG458991 DXC458991 EGY458991 EQU458991 FAQ458991 FKM458991 FUI458991 GEE458991 GOA458991 GXW458991 HHS458991 HRO458991 IBK458991 ILG458991 IVC458991 JEY458991 JOU458991 JYQ458991 KIM458991 KSI458991 LCE458991 LMA458991 LVW458991 MFS458991 MPO458991 MZK458991 NJG458991 NTC458991 OCY458991 OMU458991 OWQ458991 PGM458991 PQI458991 QAE458991 QKA458991 QTW458991 RDS458991 RNO458991 RXK458991 SHG458991 SRC458991 TAY458991 TKU458991 TUQ458991 UEM458991 UOI458991 UYE458991 VIA458991 VRW458991 WBS458991 WLO458991 WVK458991 C524527 IY524527 SU524527 ACQ524527 AMM524527 AWI524527 BGE524527 BQA524527 BZW524527 CJS524527 CTO524527 DDK524527 DNG524527 DXC524527 EGY524527 EQU524527 FAQ524527 FKM524527 FUI524527 GEE524527 GOA524527 GXW524527 HHS524527 HRO524527 IBK524527 ILG524527 IVC524527 JEY524527 JOU524527 JYQ524527 KIM524527 KSI524527 LCE524527 LMA524527 LVW524527 MFS524527 MPO524527 MZK524527 NJG524527 NTC524527 OCY524527 OMU524527 OWQ524527 PGM524527 PQI524527 QAE524527 QKA524527 QTW524527 RDS524527 RNO524527 RXK524527 SHG524527 SRC524527 TAY524527 TKU524527 TUQ524527 UEM524527 UOI524527 UYE524527 VIA524527 VRW524527 WBS524527 WLO524527 WVK524527 C590063 IY590063 SU590063 ACQ590063 AMM590063 AWI590063 BGE590063 BQA590063 BZW590063 CJS590063 CTO590063 DDK590063 DNG590063 DXC590063 EGY590063 EQU590063 FAQ590063 FKM590063 FUI590063 GEE590063 GOA590063 GXW590063 HHS590063 HRO590063 IBK590063 ILG590063 IVC590063 JEY590063 JOU590063 JYQ590063 KIM590063 KSI590063 LCE590063 LMA590063 LVW590063 MFS590063 MPO590063 MZK590063 NJG590063 NTC590063 OCY590063 OMU590063 OWQ590063 PGM590063 PQI590063 QAE590063 QKA590063 QTW590063 RDS590063 RNO590063 RXK590063 SHG590063 SRC590063 TAY590063 TKU590063 TUQ590063 UEM590063 UOI590063 UYE590063 VIA590063 VRW590063 WBS590063 WLO590063 WVK590063 C655599 IY655599 SU655599 ACQ655599 AMM655599 AWI655599 BGE655599 BQA655599 BZW655599 CJS655599 CTO655599 DDK655599 DNG655599 DXC655599 EGY655599 EQU655599 FAQ655599 FKM655599 FUI655599 GEE655599 GOA655599 GXW655599 HHS655599 HRO655599 IBK655599 ILG655599 IVC655599 JEY655599 JOU655599 JYQ655599 KIM655599 KSI655599 LCE655599 LMA655599 LVW655599 MFS655599 MPO655599 MZK655599 NJG655599 NTC655599 OCY655599 OMU655599 OWQ655599 PGM655599 PQI655599 QAE655599 QKA655599 QTW655599 RDS655599 RNO655599 RXK655599 SHG655599 SRC655599 TAY655599 TKU655599 TUQ655599 UEM655599 UOI655599 UYE655599 VIA655599 VRW655599 WBS655599 WLO655599 WVK655599 C721135 IY721135 SU721135 ACQ721135 AMM721135 AWI721135 BGE721135 BQA721135 BZW721135 CJS721135 CTO721135 DDK721135 DNG721135 DXC721135 EGY721135 EQU721135 FAQ721135 FKM721135 FUI721135 GEE721135 GOA721135 GXW721135 HHS721135 HRO721135 IBK721135 ILG721135 IVC721135 JEY721135 JOU721135 JYQ721135 KIM721135 KSI721135 LCE721135 LMA721135 LVW721135 MFS721135 MPO721135 MZK721135 NJG721135 NTC721135 OCY721135 OMU721135 OWQ721135 PGM721135 PQI721135 QAE721135 QKA721135 QTW721135 RDS721135 RNO721135 RXK721135 SHG721135 SRC721135 TAY721135 TKU721135 TUQ721135 UEM721135 UOI721135 UYE721135 VIA721135 VRW721135 WBS721135 WLO721135 WVK721135 C786671 IY786671 SU786671 ACQ786671 AMM786671 AWI786671 BGE786671 BQA786671 BZW786671 CJS786671 CTO786671 DDK786671 DNG786671 DXC786671 EGY786671 EQU786671 FAQ786671 FKM786671 FUI786671 GEE786671 GOA786671 GXW786671 HHS786671 HRO786671 IBK786671 ILG786671 IVC786671 JEY786671 JOU786671 JYQ786671 KIM786671 KSI786671 LCE786671 LMA786671 LVW786671 MFS786671 MPO786671 MZK786671 NJG786671 NTC786671 OCY786671 OMU786671 OWQ786671 PGM786671 PQI786671 QAE786671 QKA786671 QTW786671 RDS786671 RNO786671 RXK786671 SHG786671 SRC786671 TAY786671 TKU786671 TUQ786671 UEM786671 UOI786671 UYE786671 VIA786671 VRW786671 WBS786671 WLO786671 WVK786671 C852207 IY852207 SU852207 ACQ852207 AMM852207 AWI852207 BGE852207 BQA852207 BZW852207 CJS852207 CTO852207 DDK852207 DNG852207 DXC852207 EGY852207 EQU852207 FAQ852207 FKM852207 FUI852207 GEE852207 GOA852207 GXW852207 HHS852207 HRO852207 IBK852207 ILG852207 IVC852207 JEY852207 JOU852207 JYQ852207 KIM852207 KSI852207 LCE852207 LMA852207 LVW852207 MFS852207 MPO852207 MZK852207 NJG852207 NTC852207 OCY852207 OMU852207 OWQ852207 PGM852207 PQI852207 QAE852207 QKA852207 QTW852207 RDS852207 RNO852207 RXK852207 SHG852207 SRC852207 TAY852207 TKU852207 TUQ852207 UEM852207 UOI852207 UYE852207 VIA852207 VRW852207 WBS852207 WLO852207 WVK852207 C917743 IY917743 SU917743 ACQ917743 AMM917743 AWI917743 BGE917743 BQA917743 BZW917743 CJS917743 CTO917743 DDK917743 DNG917743 DXC917743 EGY917743 EQU917743 FAQ917743 FKM917743 FUI917743 GEE917743 GOA917743 GXW917743 HHS917743 HRO917743 IBK917743 ILG917743 IVC917743 JEY917743 JOU917743 JYQ917743 KIM917743 KSI917743 LCE917743 LMA917743 LVW917743 MFS917743 MPO917743 MZK917743 NJG917743 NTC917743 OCY917743 OMU917743 OWQ917743 PGM917743 PQI917743 QAE917743 QKA917743 QTW917743 RDS917743 RNO917743 RXK917743 SHG917743 SRC917743 TAY917743 TKU917743 TUQ917743 UEM917743 UOI917743 UYE917743 VIA917743 VRW917743 WBS917743 WLO917743 WVK917743 C983279 IY983279 SU983279 ACQ983279 AMM983279 AWI983279 BGE983279 BQA983279 BZW983279 CJS983279 CTO983279 DDK983279 DNG983279 DXC983279 EGY983279 EQU983279 FAQ983279 FKM983279 FUI983279 GEE983279 GOA983279 GXW983279 HHS983279 HRO983279 IBK983279 ILG983279 IVC983279 JEY983279 JOU983279 JYQ983279 KIM983279 KSI983279 LCE983279 LMA983279 LVW983279 MFS983279 MPO983279 MZK983279 NJG983279 NTC983279 OCY983279 OMU983279 OWQ983279 PGM983279 PQI983279 QAE983279 QKA983279 QTW983279 RDS983279 RNO983279 RXK983279 SHG983279 SRC983279 TAY983279 TKU983279 TUQ983279 UEM983279 UOI983279 UYE983279 VIA983279 VRW983279 WBS983279 WLO983279 WVK983279"/>
    <dataValidation allowBlank="1" showInputMessage="1" showErrorMessage="1" prompt="Corresponde al número de la cuenta de acuerdo al Plan de Cuentas emitido por el CONAC (DOF 22/11/2010)." sqref="B65740 WVJ138 WLN138 WBR138 VRV138 VHZ138 UYD138 UOH138 UEL138 TUP138 TKT138 TAX138 SRB138 SHF138 RXJ138 RNN138 RDR138 QTV138 QJZ138 QAD138 PQH138 PGL138 OWP138 OMT138 OCX138 NTB138 NJF138 MZJ138 MPN138 MFR138 LVV138 LLZ138 LCD138 KSH138 KIL138 JYP138 JOT138 JEX138 IVB138 ILF138 IBJ138 HRN138 HHR138 GXV138 GNZ138 GED138 FUH138 FKL138 FAP138 EQT138 EGX138 DXB138 DNF138 DDJ138 CTN138 CJR138 BZV138 BPZ138 BGD138 AWH138 AML138 ACP138 ST138 IX138 B138 IX65740 ST65740 ACP65740 AML65740 AWH65740 BGD65740 BPZ65740 BZV65740 CJR65740 CTN65740 DDJ65740 DNF65740 DXB65740 EGX65740 EQT65740 FAP65740 FKL65740 FUH65740 GED65740 GNZ65740 GXV65740 HHR65740 HRN65740 IBJ65740 ILF65740 IVB65740 JEX65740 JOT65740 JYP65740 KIL65740 KSH65740 LCD65740 LLZ65740 LVV65740 MFR65740 MPN65740 MZJ65740 NJF65740 NTB65740 OCX65740 OMT65740 OWP65740 PGL65740 PQH65740 QAD65740 QJZ65740 QTV65740 RDR65740 RNN65740 RXJ65740 SHF65740 SRB65740 TAX65740 TKT65740 TUP65740 UEL65740 UOH65740 UYD65740 VHZ65740 VRV65740 WBR65740 WLN65740 WVJ65740 B131276 IX131276 ST131276 ACP131276 AML131276 AWH131276 BGD131276 BPZ131276 BZV131276 CJR131276 CTN131276 DDJ131276 DNF131276 DXB131276 EGX131276 EQT131276 FAP131276 FKL131276 FUH131276 GED131276 GNZ131276 GXV131276 HHR131276 HRN131276 IBJ131276 ILF131276 IVB131276 JEX131276 JOT131276 JYP131276 KIL131276 KSH131276 LCD131276 LLZ131276 LVV131276 MFR131276 MPN131276 MZJ131276 NJF131276 NTB131276 OCX131276 OMT131276 OWP131276 PGL131276 PQH131276 QAD131276 QJZ131276 QTV131276 RDR131276 RNN131276 RXJ131276 SHF131276 SRB131276 TAX131276 TKT131276 TUP131276 UEL131276 UOH131276 UYD131276 VHZ131276 VRV131276 WBR131276 WLN131276 WVJ131276 B196812 IX196812 ST196812 ACP196812 AML196812 AWH196812 BGD196812 BPZ196812 BZV196812 CJR196812 CTN196812 DDJ196812 DNF196812 DXB196812 EGX196812 EQT196812 FAP196812 FKL196812 FUH196812 GED196812 GNZ196812 GXV196812 HHR196812 HRN196812 IBJ196812 ILF196812 IVB196812 JEX196812 JOT196812 JYP196812 KIL196812 KSH196812 LCD196812 LLZ196812 LVV196812 MFR196812 MPN196812 MZJ196812 NJF196812 NTB196812 OCX196812 OMT196812 OWP196812 PGL196812 PQH196812 QAD196812 QJZ196812 QTV196812 RDR196812 RNN196812 RXJ196812 SHF196812 SRB196812 TAX196812 TKT196812 TUP196812 UEL196812 UOH196812 UYD196812 VHZ196812 VRV196812 WBR196812 WLN196812 WVJ196812 B262348 IX262348 ST262348 ACP262348 AML262348 AWH262348 BGD262348 BPZ262348 BZV262348 CJR262348 CTN262348 DDJ262348 DNF262348 DXB262348 EGX262348 EQT262348 FAP262348 FKL262348 FUH262348 GED262348 GNZ262348 GXV262348 HHR262348 HRN262348 IBJ262348 ILF262348 IVB262348 JEX262348 JOT262348 JYP262348 KIL262348 KSH262348 LCD262348 LLZ262348 LVV262348 MFR262348 MPN262348 MZJ262348 NJF262348 NTB262348 OCX262348 OMT262348 OWP262348 PGL262348 PQH262348 QAD262348 QJZ262348 QTV262348 RDR262348 RNN262348 RXJ262348 SHF262348 SRB262348 TAX262348 TKT262348 TUP262348 UEL262348 UOH262348 UYD262348 VHZ262348 VRV262348 WBR262348 WLN262348 WVJ262348 B327884 IX327884 ST327884 ACP327884 AML327884 AWH327884 BGD327884 BPZ327884 BZV327884 CJR327884 CTN327884 DDJ327884 DNF327884 DXB327884 EGX327884 EQT327884 FAP327884 FKL327884 FUH327884 GED327884 GNZ327884 GXV327884 HHR327884 HRN327884 IBJ327884 ILF327884 IVB327884 JEX327884 JOT327884 JYP327884 KIL327884 KSH327884 LCD327884 LLZ327884 LVV327884 MFR327884 MPN327884 MZJ327884 NJF327884 NTB327884 OCX327884 OMT327884 OWP327884 PGL327884 PQH327884 QAD327884 QJZ327884 QTV327884 RDR327884 RNN327884 RXJ327884 SHF327884 SRB327884 TAX327884 TKT327884 TUP327884 UEL327884 UOH327884 UYD327884 VHZ327884 VRV327884 WBR327884 WLN327884 WVJ327884 B393420 IX393420 ST393420 ACP393420 AML393420 AWH393420 BGD393420 BPZ393420 BZV393420 CJR393420 CTN393420 DDJ393420 DNF393420 DXB393420 EGX393420 EQT393420 FAP393420 FKL393420 FUH393420 GED393420 GNZ393420 GXV393420 HHR393420 HRN393420 IBJ393420 ILF393420 IVB393420 JEX393420 JOT393420 JYP393420 KIL393420 KSH393420 LCD393420 LLZ393420 LVV393420 MFR393420 MPN393420 MZJ393420 NJF393420 NTB393420 OCX393420 OMT393420 OWP393420 PGL393420 PQH393420 QAD393420 QJZ393420 QTV393420 RDR393420 RNN393420 RXJ393420 SHF393420 SRB393420 TAX393420 TKT393420 TUP393420 UEL393420 UOH393420 UYD393420 VHZ393420 VRV393420 WBR393420 WLN393420 WVJ393420 B458956 IX458956 ST458956 ACP458956 AML458956 AWH458956 BGD458956 BPZ458956 BZV458956 CJR458956 CTN458956 DDJ458956 DNF458956 DXB458956 EGX458956 EQT458956 FAP458956 FKL458956 FUH458956 GED458956 GNZ458956 GXV458956 HHR458956 HRN458956 IBJ458956 ILF458956 IVB458956 JEX458956 JOT458956 JYP458956 KIL458956 KSH458956 LCD458956 LLZ458956 LVV458956 MFR458956 MPN458956 MZJ458956 NJF458956 NTB458956 OCX458956 OMT458956 OWP458956 PGL458956 PQH458956 QAD458956 QJZ458956 QTV458956 RDR458956 RNN458956 RXJ458956 SHF458956 SRB458956 TAX458956 TKT458956 TUP458956 UEL458956 UOH458956 UYD458956 VHZ458956 VRV458956 WBR458956 WLN458956 WVJ458956 B524492 IX524492 ST524492 ACP524492 AML524492 AWH524492 BGD524492 BPZ524492 BZV524492 CJR524492 CTN524492 DDJ524492 DNF524492 DXB524492 EGX524492 EQT524492 FAP524492 FKL524492 FUH524492 GED524492 GNZ524492 GXV524492 HHR524492 HRN524492 IBJ524492 ILF524492 IVB524492 JEX524492 JOT524492 JYP524492 KIL524492 KSH524492 LCD524492 LLZ524492 LVV524492 MFR524492 MPN524492 MZJ524492 NJF524492 NTB524492 OCX524492 OMT524492 OWP524492 PGL524492 PQH524492 QAD524492 QJZ524492 QTV524492 RDR524492 RNN524492 RXJ524492 SHF524492 SRB524492 TAX524492 TKT524492 TUP524492 UEL524492 UOH524492 UYD524492 VHZ524492 VRV524492 WBR524492 WLN524492 WVJ524492 B590028 IX590028 ST590028 ACP590028 AML590028 AWH590028 BGD590028 BPZ590028 BZV590028 CJR590028 CTN590028 DDJ590028 DNF590028 DXB590028 EGX590028 EQT590028 FAP590028 FKL590028 FUH590028 GED590028 GNZ590028 GXV590028 HHR590028 HRN590028 IBJ590028 ILF590028 IVB590028 JEX590028 JOT590028 JYP590028 KIL590028 KSH590028 LCD590028 LLZ590028 LVV590028 MFR590028 MPN590028 MZJ590028 NJF590028 NTB590028 OCX590028 OMT590028 OWP590028 PGL590028 PQH590028 QAD590028 QJZ590028 QTV590028 RDR590028 RNN590028 RXJ590028 SHF590028 SRB590028 TAX590028 TKT590028 TUP590028 UEL590028 UOH590028 UYD590028 VHZ590028 VRV590028 WBR590028 WLN590028 WVJ590028 B655564 IX655564 ST655564 ACP655564 AML655564 AWH655564 BGD655564 BPZ655564 BZV655564 CJR655564 CTN655564 DDJ655564 DNF655564 DXB655564 EGX655564 EQT655564 FAP655564 FKL655564 FUH655564 GED655564 GNZ655564 GXV655564 HHR655564 HRN655564 IBJ655564 ILF655564 IVB655564 JEX655564 JOT655564 JYP655564 KIL655564 KSH655564 LCD655564 LLZ655564 LVV655564 MFR655564 MPN655564 MZJ655564 NJF655564 NTB655564 OCX655564 OMT655564 OWP655564 PGL655564 PQH655564 QAD655564 QJZ655564 QTV655564 RDR655564 RNN655564 RXJ655564 SHF655564 SRB655564 TAX655564 TKT655564 TUP655564 UEL655564 UOH655564 UYD655564 VHZ655564 VRV655564 WBR655564 WLN655564 WVJ655564 B721100 IX721100 ST721100 ACP721100 AML721100 AWH721100 BGD721100 BPZ721100 BZV721100 CJR721100 CTN721100 DDJ721100 DNF721100 DXB721100 EGX721100 EQT721100 FAP721100 FKL721100 FUH721100 GED721100 GNZ721100 GXV721100 HHR721100 HRN721100 IBJ721100 ILF721100 IVB721100 JEX721100 JOT721100 JYP721100 KIL721100 KSH721100 LCD721100 LLZ721100 LVV721100 MFR721100 MPN721100 MZJ721100 NJF721100 NTB721100 OCX721100 OMT721100 OWP721100 PGL721100 PQH721100 QAD721100 QJZ721100 QTV721100 RDR721100 RNN721100 RXJ721100 SHF721100 SRB721100 TAX721100 TKT721100 TUP721100 UEL721100 UOH721100 UYD721100 VHZ721100 VRV721100 WBR721100 WLN721100 WVJ721100 B786636 IX786636 ST786636 ACP786636 AML786636 AWH786636 BGD786636 BPZ786636 BZV786636 CJR786636 CTN786636 DDJ786636 DNF786636 DXB786636 EGX786636 EQT786636 FAP786636 FKL786636 FUH786636 GED786636 GNZ786636 GXV786636 HHR786636 HRN786636 IBJ786636 ILF786636 IVB786636 JEX786636 JOT786636 JYP786636 KIL786636 KSH786636 LCD786636 LLZ786636 LVV786636 MFR786636 MPN786636 MZJ786636 NJF786636 NTB786636 OCX786636 OMT786636 OWP786636 PGL786636 PQH786636 QAD786636 QJZ786636 QTV786636 RDR786636 RNN786636 RXJ786636 SHF786636 SRB786636 TAX786636 TKT786636 TUP786636 UEL786636 UOH786636 UYD786636 VHZ786636 VRV786636 WBR786636 WLN786636 WVJ786636 B852172 IX852172 ST852172 ACP852172 AML852172 AWH852172 BGD852172 BPZ852172 BZV852172 CJR852172 CTN852172 DDJ852172 DNF852172 DXB852172 EGX852172 EQT852172 FAP852172 FKL852172 FUH852172 GED852172 GNZ852172 GXV852172 HHR852172 HRN852172 IBJ852172 ILF852172 IVB852172 JEX852172 JOT852172 JYP852172 KIL852172 KSH852172 LCD852172 LLZ852172 LVV852172 MFR852172 MPN852172 MZJ852172 NJF852172 NTB852172 OCX852172 OMT852172 OWP852172 PGL852172 PQH852172 QAD852172 QJZ852172 QTV852172 RDR852172 RNN852172 RXJ852172 SHF852172 SRB852172 TAX852172 TKT852172 TUP852172 UEL852172 UOH852172 UYD852172 VHZ852172 VRV852172 WBR852172 WLN852172 WVJ852172 B917708 IX917708 ST917708 ACP917708 AML917708 AWH917708 BGD917708 BPZ917708 BZV917708 CJR917708 CTN917708 DDJ917708 DNF917708 DXB917708 EGX917708 EQT917708 FAP917708 FKL917708 FUH917708 GED917708 GNZ917708 GXV917708 HHR917708 HRN917708 IBJ917708 ILF917708 IVB917708 JEX917708 JOT917708 JYP917708 KIL917708 KSH917708 LCD917708 LLZ917708 LVV917708 MFR917708 MPN917708 MZJ917708 NJF917708 NTB917708 OCX917708 OMT917708 OWP917708 PGL917708 PQH917708 QAD917708 QJZ917708 QTV917708 RDR917708 RNN917708 RXJ917708 SHF917708 SRB917708 TAX917708 TKT917708 TUP917708 UEL917708 UOH917708 UYD917708 VHZ917708 VRV917708 WBR917708 WLN917708 WVJ917708 B983244 IX983244 ST983244 ACP983244 AML983244 AWH983244 BGD983244 BPZ983244 BZV983244 CJR983244 CTN983244 DDJ983244 DNF983244 DXB983244 EGX983244 EQT983244 FAP983244 FKL983244 FUH983244 GED983244 GNZ983244 GXV983244 HHR983244 HRN983244 IBJ983244 ILF983244 IVB983244 JEX983244 JOT983244 JYP983244 KIL983244 KSH983244 LCD983244 LLZ983244 LVV983244 MFR983244 MPN983244 MZJ983244 NJF983244 NTB983244 OCX983244 OMT983244 OWP983244 PGL983244 PQH983244 QAD983244 QJZ983244 QTV983244 RDR983244 RNN983244 RXJ983244 SHF983244 SRB983244 TAX983244 TKT983244 TUP983244 UEL983244 UOH983244 UYD983244 VHZ983244 VRV983244 WBR983244 WLN983244 WVJ983244"/>
    <dataValidation allowBlank="1" showInputMessage="1" showErrorMessage="1" prompt="Características cualitativas significativas que les impacten financieramente." sqref="D65740:E65740 E163 JA163 SW163 ACS163 AMO163 AWK163 BGG163 BQC163 BZY163 CJU163 CTQ163 DDM163 DNI163 DXE163 EHA163 EQW163 FAS163 FKO163 FUK163 GEG163 GOC163 GXY163 HHU163 HRQ163 IBM163 ILI163 IVE163 JFA163 JOW163 JYS163 KIO163 KSK163 LCG163 LMC163 LVY163 MFU163 MPQ163 MZM163 NJI163 NTE163 ODA163 OMW163 OWS163 PGO163 PQK163 QAG163 QKC163 QTY163 RDU163 RNQ163 RXM163 SHI163 SRE163 TBA163 TKW163 TUS163 UEO163 UOK163 UYG163 VIC163 VRY163 WBU163 WLQ163 WVM163 E174 JA174 SW174 ACS174 AMO174 AWK174 BGG174 BQC174 BZY174 CJU174 CTQ174 DDM174 DNI174 DXE174 EHA174 EQW174 FAS174 FKO174 FUK174 GEG174 GOC174 GXY174 HHU174 HRQ174 IBM174 ILI174 IVE174 JFA174 JOW174 JYS174 KIO174 KSK174 LCG174 LMC174 LVY174 MFU174 MPQ174 MZM174 NJI174 NTE174 ODA174 OMW174 OWS174 PGO174 PQK174 QAG174 QKC174 QTY174 RDU174 RNQ174 RXM174 SHI174 SRE174 TBA174 TKW174 TUS174 UEO174 UOK174 UYG174 VIC174 VRY174 WBU174 WLQ174 WVM174 E186 JA186 SW186 ACS186 AMO186 AWK186 BGG186 BQC186 BZY186 CJU186 CTQ186 DDM186 DNI186 DXE186 EHA186 EQW186 FAS186 FKO186 FUK186 GEG186 GOC186 GXY186 HHU186 HRQ186 IBM186 ILI186 IVE186 JFA186 JOW186 JYS186 KIO186 KSK186 LCG186 LMC186 LVY186 MFU186 MPQ186 MZM186 NJI186 NTE186 ODA186 OMW186 OWS186 PGO186 PQK186 QAG186 QKC186 QTY186 RDU186 RNQ186 RXM186 SHI186 SRE186 TBA186 TKW186 TUS186 UEO186 UOK186 UYG186 VIC186 VRY186 WBU186 WLQ186 WVM186 WVL138:WVM138 WLP138:WLQ138 WBT138:WBU138 VRX138:VRY138 VIB138:VIC138 UYF138:UYG138 UOJ138:UOK138 UEN138:UEO138 TUR138:TUS138 TKV138:TKW138 TAZ138:TBA138 SRD138:SRE138 SHH138:SHI138 RXL138:RXM138 RNP138:RNQ138 RDT138:RDU138 QTX138:QTY138 QKB138:QKC138 QAF138:QAG138 PQJ138:PQK138 PGN138:PGO138 OWR138:OWS138 OMV138:OMW138 OCZ138:ODA138 NTD138:NTE138 NJH138:NJI138 MZL138:MZM138 MPP138:MPQ138 MFT138:MFU138 LVX138:LVY138 LMB138:LMC138 LCF138:LCG138 KSJ138:KSK138 KIN138:KIO138 JYR138:JYS138 JOV138:JOW138 JEZ138:JFA138 IVD138:IVE138 ILH138:ILI138 IBL138:IBM138 HRP138:HRQ138 HHT138:HHU138 GXX138:GXY138 GOB138:GOC138 GEF138:GEG138 FUJ138:FUK138 FKN138:FKO138 FAR138:FAS138 EQV138:EQW138 EGZ138:EHA138 DXD138:DXE138 DNH138:DNI138 DDL138:DDM138 CTP138:CTQ138 CJT138:CJU138 BZX138:BZY138 BQB138:BQC138 BGF138:BGG138 AWJ138:AWK138 AMN138:AMO138 ACR138:ACS138 SV138:SW138 IZ138:JA138 D138:E138 IZ65740:JA65740 SV65740:SW65740 ACR65740:ACS65740 AMN65740:AMO65740 AWJ65740:AWK65740 BGF65740:BGG65740 BQB65740:BQC65740 BZX65740:BZY65740 CJT65740:CJU65740 CTP65740:CTQ65740 DDL65740:DDM65740 DNH65740:DNI65740 DXD65740:DXE65740 EGZ65740:EHA65740 EQV65740:EQW65740 FAR65740:FAS65740 FKN65740:FKO65740 FUJ65740:FUK65740 GEF65740:GEG65740 GOB65740:GOC65740 GXX65740:GXY65740 HHT65740:HHU65740 HRP65740:HRQ65740 IBL65740:IBM65740 ILH65740:ILI65740 IVD65740:IVE65740 JEZ65740:JFA65740 JOV65740:JOW65740 JYR65740:JYS65740 KIN65740:KIO65740 KSJ65740:KSK65740 LCF65740:LCG65740 LMB65740:LMC65740 LVX65740:LVY65740 MFT65740:MFU65740 MPP65740:MPQ65740 MZL65740:MZM65740 NJH65740:NJI65740 NTD65740:NTE65740 OCZ65740:ODA65740 OMV65740:OMW65740 OWR65740:OWS65740 PGN65740:PGO65740 PQJ65740:PQK65740 QAF65740:QAG65740 QKB65740:QKC65740 QTX65740:QTY65740 RDT65740:RDU65740 RNP65740:RNQ65740 RXL65740:RXM65740 SHH65740:SHI65740 SRD65740:SRE65740 TAZ65740:TBA65740 TKV65740:TKW65740 TUR65740:TUS65740 UEN65740:UEO65740 UOJ65740:UOK65740 UYF65740:UYG65740 VIB65740:VIC65740 VRX65740:VRY65740 WBT65740:WBU65740 WLP65740:WLQ65740 WVL65740:WVM65740 D131276:E131276 IZ131276:JA131276 SV131276:SW131276 ACR131276:ACS131276 AMN131276:AMO131276 AWJ131276:AWK131276 BGF131276:BGG131276 BQB131276:BQC131276 BZX131276:BZY131276 CJT131276:CJU131276 CTP131276:CTQ131276 DDL131276:DDM131276 DNH131276:DNI131276 DXD131276:DXE131276 EGZ131276:EHA131276 EQV131276:EQW131276 FAR131276:FAS131276 FKN131276:FKO131276 FUJ131276:FUK131276 GEF131276:GEG131276 GOB131276:GOC131276 GXX131276:GXY131276 HHT131276:HHU131276 HRP131276:HRQ131276 IBL131276:IBM131276 ILH131276:ILI131276 IVD131276:IVE131276 JEZ131276:JFA131276 JOV131276:JOW131276 JYR131276:JYS131276 KIN131276:KIO131276 KSJ131276:KSK131276 LCF131276:LCG131276 LMB131276:LMC131276 LVX131276:LVY131276 MFT131276:MFU131276 MPP131276:MPQ131276 MZL131276:MZM131276 NJH131276:NJI131276 NTD131276:NTE131276 OCZ131276:ODA131276 OMV131276:OMW131276 OWR131276:OWS131276 PGN131276:PGO131276 PQJ131276:PQK131276 QAF131276:QAG131276 QKB131276:QKC131276 QTX131276:QTY131276 RDT131276:RDU131276 RNP131276:RNQ131276 RXL131276:RXM131276 SHH131276:SHI131276 SRD131276:SRE131276 TAZ131276:TBA131276 TKV131276:TKW131276 TUR131276:TUS131276 UEN131276:UEO131276 UOJ131276:UOK131276 UYF131276:UYG131276 VIB131276:VIC131276 VRX131276:VRY131276 WBT131276:WBU131276 WLP131276:WLQ131276 WVL131276:WVM131276 D196812:E196812 IZ196812:JA196812 SV196812:SW196812 ACR196812:ACS196812 AMN196812:AMO196812 AWJ196812:AWK196812 BGF196812:BGG196812 BQB196812:BQC196812 BZX196812:BZY196812 CJT196812:CJU196812 CTP196812:CTQ196812 DDL196812:DDM196812 DNH196812:DNI196812 DXD196812:DXE196812 EGZ196812:EHA196812 EQV196812:EQW196812 FAR196812:FAS196812 FKN196812:FKO196812 FUJ196812:FUK196812 GEF196812:GEG196812 GOB196812:GOC196812 GXX196812:GXY196812 HHT196812:HHU196812 HRP196812:HRQ196812 IBL196812:IBM196812 ILH196812:ILI196812 IVD196812:IVE196812 JEZ196812:JFA196812 JOV196812:JOW196812 JYR196812:JYS196812 KIN196812:KIO196812 KSJ196812:KSK196812 LCF196812:LCG196812 LMB196812:LMC196812 LVX196812:LVY196812 MFT196812:MFU196812 MPP196812:MPQ196812 MZL196812:MZM196812 NJH196812:NJI196812 NTD196812:NTE196812 OCZ196812:ODA196812 OMV196812:OMW196812 OWR196812:OWS196812 PGN196812:PGO196812 PQJ196812:PQK196812 QAF196812:QAG196812 QKB196812:QKC196812 QTX196812:QTY196812 RDT196812:RDU196812 RNP196812:RNQ196812 RXL196812:RXM196812 SHH196812:SHI196812 SRD196812:SRE196812 TAZ196812:TBA196812 TKV196812:TKW196812 TUR196812:TUS196812 UEN196812:UEO196812 UOJ196812:UOK196812 UYF196812:UYG196812 VIB196812:VIC196812 VRX196812:VRY196812 WBT196812:WBU196812 WLP196812:WLQ196812 WVL196812:WVM196812 D262348:E262348 IZ262348:JA262348 SV262348:SW262348 ACR262348:ACS262348 AMN262348:AMO262348 AWJ262348:AWK262348 BGF262348:BGG262348 BQB262348:BQC262348 BZX262348:BZY262348 CJT262348:CJU262348 CTP262348:CTQ262348 DDL262348:DDM262348 DNH262348:DNI262348 DXD262348:DXE262348 EGZ262348:EHA262348 EQV262348:EQW262348 FAR262348:FAS262348 FKN262348:FKO262348 FUJ262348:FUK262348 GEF262348:GEG262348 GOB262348:GOC262348 GXX262348:GXY262348 HHT262348:HHU262348 HRP262348:HRQ262348 IBL262348:IBM262348 ILH262348:ILI262348 IVD262348:IVE262348 JEZ262348:JFA262348 JOV262348:JOW262348 JYR262348:JYS262348 KIN262348:KIO262348 KSJ262348:KSK262348 LCF262348:LCG262348 LMB262348:LMC262348 LVX262348:LVY262348 MFT262348:MFU262348 MPP262348:MPQ262348 MZL262348:MZM262348 NJH262348:NJI262348 NTD262348:NTE262348 OCZ262348:ODA262348 OMV262348:OMW262348 OWR262348:OWS262348 PGN262348:PGO262348 PQJ262348:PQK262348 QAF262348:QAG262348 QKB262348:QKC262348 QTX262348:QTY262348 RDT262348:RDU262348 RNP262348:RNQ262348 RXL262348:RXM262348 SHH262348:SHI262348 SRD262348:SRE262348 TAZ262348:TBA262348 TKV262348:TKW262348 TUR262348:TUS262348 UEN262348:UEO262348 UOJ262348:UOK262348 UYF262348:UYG262348 VIB262348:VIC262348 VRX262348:VRY262348 WBT262348:WBU262348 WLP262348:WLQ262348 WVL262348:WVM262348 D327884:E327884 IZ327884:JA327884 SV327884:SW327884 ACR327884:ACS327884 AMN327884:AMO327884 AWJ327884:AWK327884 BGF327884:BGG327884 BQB327884:BQC327884 BZX327884:BZY327884 CJT327884:CJU327884 CTP327884:CTQ327884 DDL327884:DDM327884 DNH327884:DNI327884 DXD327884:DXE327884 EGZ327884:EHA327884 EQV327884:EQW327884 FAR327884:FAS327884 FKN327884:FKO327884 FUJ327884:FUK327884 GEF327884:GEG327884 GOB327884:GOC327884 GXX327884:GXY327884 HHT327884:HHU327884 HRP327884:HRQ327884 IBL327884:IBM327884 ILH327884:ILI327884 IVD327884:IVE327884 JEZ327884:JFA327884 JOV327884:JOW327884 JYR327884:JYS327884 KIN327884:KIO327884 KSJ327884:KSK327884 LCF327884:LCG327884 LMB327884:LMC327884 LVX327884:LVY327884 MFT327884:MFU327884 MPP327884:MPQ327884 MZL327884:MZM327884 NJH327884:NJI327884 NTD327884:NTE327884 OCZ327884:ODA327884 OMV327884:OMW327884 OWR327884:OWS327884 PGN327884:PGO327884 PQJ327884:PQK327884 QAF327884:QAG327884 QKB327884:QKC327884 QTX327884:QTY327884 RDT327884:RDU327884 RNP327884:RNQ327884 RXL327884:RXM327884 SHH327884:SHI327884 SRD327884:SRE327884 TAZ327884:TBA327884 TKV327884:TKW327884 TUR327884:TUS327884 UEN327884:UEO327884 UOJ327884:UOK327884 UYF327884:UYG327884 VIB327884:VIC327884 VRX327884:VRY327884 WBT327884:WBU327884 WLP327884:WLQ327884 WVL327884:WVM327884 D393420:E393420 IZ393420:JA393420 SV393420:SW393420 ACR393420:ACS393420 AMN393420:AMO393420 AWJ393420:AWK393420 BGF393420:BGG393420 BQB393420:BQC393420 BZX393420:BZY393420 CJT393420:CJU393420 CTP393420:CTQ393420 DDL393420:DDM393420 DNH393420:DNI393420 DXD393420:DXE393420 EGZ393420:EHA393420 EQV393420:EQW393420 FAR393420:FAS393420 FKN393420:FKO393420 FUJ393420:FUK393420 GEF393420:GEG393420 GOB393420:GOC393420 GXX393420:GXY393420 HHT393420:HHU393420 HRP393420:HRQ393420 IBL393420:IBM393420 ILH393420:ILI393420 IVD393420:IVE393420 JEZ393420:JFA393420 JOV393420:JOW393420 JYR393420:JYS393420 KIN393420:KIO393420 KSJ393420:KSK393420 LCF393420:LCG393420 LMB393420:LMC393420 LVX393420:LVY393420 MFT393420:MFU393420 MPP393420:MPQ393420 MZL393420:MZM393420 NJH393420:NJI393420 NTD393420:NTE393420 OCZ393420:ODA393420 OMV393420:OMW393420 OWR393420:OWS393420 PGN393420:PGO393420 PQJ393420:PQK393420 QAF393420:QAG393420 QKB393420:QKC393420 QTX393420:QTY393420 RDT393420:RDU393420 RNP393420:RNQ393420 RXL393420:RXM393420 SHH393420:SHI393420 SRD393420:SRE393420 TAZ393420:TBA393420 TKV393420:TKW393420 TUR393420:TUS393420 UEN393420:UEO393420 UOJ393420:UOK393420 UYF393420:UYG393420 VIB393420:VIC393420 VRX393420:VRY393420 WBT393420:WBU393420 WLP393420:WLQ393420 WVL393420:WVM393420 D458956:E458956 IZ458956:JA458956 SV458956:SW458956 ACR458956:ACS458956 AMN458956:AMO458956 AWJ458956:AWK458956 BGF458956:BGG458956 BQB458956:BQC458956 BZX458956:BZY458956 CJT458956:CJU458956 CTP458956:CTQ458956 DDL458956:DDM458956 DNH458956:DNI458956 DXD458956:DXE458956 EGZ458956:EHA458956 EQV458956:EQW458956 FAR458956:FAS458956 FKN458956:FKO458956 FUJ458956:FUK458956 GEF458956:GEG458956 GOB458956:GOC458956 GXX458956:GXY458956 HHT458956:HHU458956 HRP458956:HRQ458956 IBL458956:IBM458956 ILH458956:ILI458956 IVD458956:IVE458956 JEZ458956:JFA458956 JOV458956:JOW458956 JYR458956:JYS458956 KIN458956:KIO458956 KSJ458956:KSK458956 LCF458956:LCG458956 LMB458956:LMC458956 LVX458956:LVY458956 MFT458956:MFU458956 MPP458956:MPQ458956 MZL458956:MZM458956 NJH458956:NJI458956 NTD458956:NTE458956 OCZ458956:ODA458956 OMV458956:OMW458956 OWR458956:OWS458956 PGN458956:PGO458956 PQJ458956:PQK458956 QAF458956:QAG458956 QKB458956:QKC458956 QTX458956:QTY458956 RDT458956:RDU458956 RNP458956:RNQ458956 RXL458956:RXM458956 SHH458956:SHI458956 SRD458956:SRE458956 TAZ458956:TBA458956 TKV458956:TKW458956 TUR458956:TUS458956 UEN458956:UEO458956 UOJ458956:UOK458956 UYF458956:UYG458956 VIB458956:VIC458956 VRX458956:VRY458956 WBT458956:WBU458956 WLP458956:WLQ458956 WVL458956:WVM458956 D524492:E524492 IZ524492:JA524492 SV524492:SW524492 ACR524492:ACS524492 AMN524492:AMO524492 AWJ524492:AWK524492 BGF524492:BGG524492 BQB524492:BQC524492 BZX524492:BZY524492 CJT524492:CJU524492 CTP524492:CTQ524492 DDL524492:DDM524492 DNH524492:DNI524492 DXD524492:DXE524492 EGZ524492:EHA524492 EQV524492:EQW524492 FAR524492:FAS524492 FKN524492:FKO524492 FUJ524492:FUK524492 GEF524492:GEG524492 GOB524492:GOC524492 GXX524492:GXY524492 HHT524492:HHU524492 HRP524492:HRQ524492 IBL524492:IBM524492 ILH524492:ILI524492 IVD524492:IVE524492 JEZ524492:JFA524492 JOV524492:JOW524492 JYR524492:JYS524492 KIN524492:KIO524492 KSJ524492:KSK524492 LCF524492:LCG524492 LMB524492:LMC524492 LVX524492:LVY524492 MFT524492:MFU524492 MPP524492:MPQ524492 MZL524492:MZM524492 NJH524492:NJI524492 NTD524492:NTE524492 OCZ524492:ODA524492 OMV524492:OMW524492 OWR524492:OWS524492 PGN524492:PGO524492 PQJ524492:PQK524492 QAF524492:QAG524492 QKB524492:QKC524492 QTX524492:QTY524492 RDT524492:RDU524492 RNP524492:RNQ524492 RXL524492:RXM524492 SHH524492:SHI524492 SRD524492:SRE524492 TAZ524492:TBA524492 TKV524492:TKW524492 TUR524492:TUS524492 UEN524492:UEO524492 UOJ524492:UOK524492 UYF524492:UYG524492 VIB524492:VIC524492 VRX524492:VRY524492 WBT524492:WBU524492 WLP524492:WLQ524492 WVL524492:WVM524492 D590028:E590028 IZ590028:JA590028 SV590028:SW590028 ACR590028:ACS590028 AMN590028:AMO590028 AWJ590028:AWK590028 BGF590028:BGG590028 BQB590028:BQC590028 BZX590028:BZY590028 CJT590028:CJU590028 CTP590028:CTQ590028 DDL590028:DDM590028 DNH590028:DNI590028 DXD590028:DXE590028 EGZ590028:EHA590028 EQV590028:EQW590028 FAR590028:FAS590028 FKN590028:FKO590028 FUJ590028:FUK590028 GEF590028:GEG590028 GOB590028:GOC590028 GXX590028:GXY590028 HHT590028:HHU590028 HRP590028:HRQ590028 IBL590028:IBM590028 ILH590028:ILI590028 IVD590028:IVE590028 JEZ590028:JFA590028 JOV590028:JOW590028 JYR590028:JYS590028 KIN590028:KIO590028 KSJ590028:KSK590028 LCF590028:LCG590028 LMB590028:LMC590028 LVX590028:LVY590028 MFT590028:MFU590028 MPP590028:MPQ590028 MZL590028:MZM590028 NJH590028:NJI590028 NTD590028:NTE590028 OCZ590028:ODA590028 OMV590028:OMW590028 OWR590028:OWS590028 PGN590028:PGO590028 PQJ590028:PQK590028 QAF590028:QAG590028 QKB590028:QKC590028 QTX590028:QTY590028 RDT590028:RDU590028 RNP590028:RNQ590028 RXL590028:RXM590028 SHH590028:SHI590028 SRD590028:SRE590028 TAZ590028:TBA590028 TKV590028:TKW590028 TUR590028:TUS590028 UEN590028:UEO590028 UOJ590028:UOK590028 UYF590028:UYG590028 VIB590028:VIC590028 VRX590028:VRY590028 WBT590028:WBU590028 WLP590028:WLQ590028 WVL590028:WVM590028 D655564:E655564 IZ655564:JA655564 SV655564:SW655564 ACR655564:ACS655564 AMN655564:AMO655564 AWJ655564:AWK655564 BGF655564:BGG655564 BQB655564:BQC655564 BZX655564:BZY655564 CJT655564:CJU655564 CTP655564:CTQ655564 DDL655564:DDM655564 DNH655564:DNI655564 DXD655564:DXE655564 EGZ655564:EHA655564 EQV655564:EQW655564 FAR655564:FAS655564 FKN655564:FKO655564 FUJ655564:FUK655564 GEF655564:GEG655564 GOB655564:GOC655564 GXX655564:GXY655564 HHT655564:HHU655564 HRP655564:HRQ655564 IBL655564:IBM655564 ILH655564:ILI655564 IVD655564:IVE655564 JEZ655564:JFA655564 JOV655564:JOW655564 JYR655564:JYS655564 KIN655564:KIO655564 KSJ655564:KSK655564 LCF655564:LCG655564 LMB655564:LMC655564 LVX655564:LVY655564 MFT655564:MFU655564 MPP655564:MPQ655564 MZL655564:MZM655564 NJH655564:NJI655564 NTD655564:NTE655564 OCZ655564:ODA655564 OMV655564:OMW655564 OWR655564:OWS655564 PGN655564:PGO655564 PQJ655564:PQK655564 QAF655564:QAG655564 QKB655564:QKC655564 QTX655564:QTY655564 RDT655564:RDU655564 RNP655564:RNQ655564 RXL655564:RXM655564 SHH655564:SHI655564 SRD655564:SRE655564 TAZ655564:TBA655564 TKV655564:TKW655564 TUR655564:TUS655564 UEN655564:UEO655564 UOJ655564:UOK655564 UYF655564:UYG655564 VIB655564:VIC655564 VRX655564:VRY655564 WBT655564:WBU655564 WLP655564:WLQ655564 WVL655564:WVM655564 D721100:E721100 IZ721100:JA721100 SV721100:SW721100 ACR721100:ACS721100 AMN721100:AMO721100 AWJ721100:AWK721100 BGF721100:BGG721100 BQB721100:BQC721100 BZX721100:BZY721100 CJT721100:CJU721100 CTP721100:CTQ721100 DDL721100:DDM721100 DNH721100:DNI721100 DXD721100:DXE721100 EGZ721100:EHA721100 EQV721100:EQW721100 FAR721100:FAS721100 FKN721100:FKO721100 FUJ721100:FUK721100 GEF721100:GEG721100 GOB721100:GOC721100 GXX721100:GXY721100 HHT721100:HHU721100 HRP721100:HRQ721100 IBL721100:IBM721100 ILH721100:ILI721100 IVD721100:IVE721100 JEZ721100:JFA721100 JOV721100:JOW721100 JYR721100:JYS721100 KIN721100:KIO721100 KSJ721100:KSK721100 LCF721100:LCG721100 LMB721100:LMC721100 LVX721100:LVY721100 MFT721100:MFU721100 MPP721100:MPQ721100 MZL721100:MZM721100 NJH721100:NJI721100 NTD721100:NTE721100 OCZ721100:ODA721100 OMV721100:OMW721100 OWR721100:OWS721100 PGN721100:PGO721100 PQJ721100:PQK721100 QAF721100:QAG721100 QKB721100:QKC721100 QTX721100:QTY721100 RDT721100:RDU721100 RNP721100:RNQ721100 RXL721100:RXM721100 SHH721100:SHI721100 SRD721100:SRE721100 TAZ721100:TBA721100 TKV721100:TKW721100 TUR721100:TUS721100 UEN721100:UEO721100 UOJ721100:UOK721100 UYF721100:UYG721100 VIB721100:VIC721100 VRX721100:VRY721100 WBT721100:WBU721100 WLP721100:WLQ721100 WVL721100:WVM721100 D786636:E786636 IZ786636:JA786636 SV786636:SW786636 ACR786636:ACS786636 AMN786636:AMO786636 AWJ786636:AWK786636 BGF786636:BGG786636 BQB786636:BQC786636 BZX786636:BZY786636 CJT786636:CJU786636 CTP786636:CTQ786636 DDL786636:DDM786636 DNH786636:DNI786636 DXD786636:DXE786636 EGZ786636:EHA786636 EQV786636:EQW786636 FAR786636:FAS786636 FKN786636:FKO786636 FUJ786636:FUK786636 GEF786636:GEG786636 GOB786636:GOC786636 GXX786636:GXY786636 HHT786636:HHU786636 HRP786636:HRQ786636 IBL786636:IBM786636 ILH786636:ILI786636 IVD786636:IVE786636 JEZ786636:JFA786636 JOV786636:JOW786636 JYR786636:JYS786636 KIN786636:KIO786636 KSJ786636:KSK786636 LCF786636:LCG786636 LMB786636:LMC786636 LVX786636:LVY786636 MFT786636:MFU786636 MPP786636:MPQ786636 MZL786636:MZM786636 NJH786636:NJI786636 NTD786636:NTE786636 OCZ786636:ODA786636 OMV786636:OMW786636 OWR786636:OWS786636 PGN786636:PGO786636 PQJ786636:PQK786636 QAF786636:QAG786636 QKB786636:QKC786636 QTX786636:QTY786636 RDT786636:RDU786636 RNP786636:RNQ786636 RXL786636:RXM786636 SHH786636:SHI786636 SRD786636:SRE786636 TAZ786636:TBA786636 TKV786636:TKW786636 TUR786636:TUS786636 UEN786636:UEO786636 UOJ786636:UOK786636 UYF786636:UYG786636 VIB786636:VIC786636 VRX786636:VRY786636 WBT786636:WBU786636 WLP786636:WLQ786636 WVL786636:WVM786636 D852172:E852172 IZ852172:JA852172 SV852172:SW852172 ACR852172:ACS852172 AMN852172:AMO852172 AWJ852172:AWK852172 BGF852172:BGG852172 BQB852172:BQC852172 BZX852172:BZY852172 CJT852172:CJU852172 CTP852172:CTQ852172 DDL852172:DDM852172 DNH852172:DNI852172 DXD852172:DXE852172 EGZ852172:EHA852172 EQV852172:EQW852172 FAR852172:FAS852172 FKN852172:FKO852172 FUJ852172:FUK852172 GEF852172:GEG852172 GOB852172:GOC852172 GXX852172:GXY852172 HHT852172:HHU852172 HRP852172:HRQ852172 IBL852172:IBM852172 ILH852172:ILI852172 IVD852172:IVE852172 JEZ852172:JFA852172 JOV852172:JOW852172 JYR852172:JYS852172 KIN852172:KIO852172 KSJ852172:KSK852172 LCF852172:LCG852172 LMB852172:LMC852172 LVX852172:LVY852172 MFT852172:MFU852172 MPP852172:MPQ852172 MZL852172:MZM852172 NJH852172:NJI852172 NTD852172:NTE852172 OCZ852172:ODA852172 OMV852172:OMW852172 OWR852172:OWS852172 PGN852172:PGO852172 PQJ852172:PQK852172 QAF852172:QAG852172 QKB852172:QKC852172 QTX852172:QTY852172 RDT852172:RDU852172 RNP852172:RNQ852172 RXL852172:RXM852172 SHH852172:SHI852172 SRD852172:SRE852172 TAZ852172:TBA852172 TKV852172:TKW852172 TUR852172:TUS852172 UEN852172:UEO852172 UOJ852172:UOK852172 UYF852172:UYG852172 VIB852172:VIC852172 VRX852172:VRY852172 WBT852172:WBU852172 WLP852172:WLQ852172 WVL852172:WVM852172 D917708:E917708 IZ917708:JA917708 SV917708:SW917708 ACR917708:ACS917708 AMN917708:AMO917708 AWJ917708:AWK917708 BGF917708:BGG917708 BQB917708:BQC917708 BZX917708:BZY917708 CJT917708:CJU917708 CTP917708:CTQ917708 DDL917708:DDM917708 DNH917708:DNI917708 DXD917708:DXE917708 EGZ917708:EHA917708 EQV917708:EQW917708 FAR917708:FAS917708 FKN917708:FKO917708 FUJ917708:FUK917708 GEF917708:GEG917708 GOB917708:GOC917708 GXX917708:GXY917708 HHT917708:HHU917708 HRP917708:HRQ917708 IBL917708:IBM917708 ILH917708:ILI917708 IVD917708:IVE917708 JEZ917708:JFA917708 JOV917708:JOW917708 JYR917708:JYS917708 KIN917708:KIO917708 KSJ917708:KSK917708 LCF917708:LCG917708 LMB917708:LMC917708 LVX917708:LVY917708 MFT917708:MFU917708 MPP917708:MPQ917708 MZL917708:MZM917708 NJH917708:NJI917708 NTD917708:NTE917708 OCZ917708:ODA917708 OMV917708:OMW917708 OWR917708:OWS917708 PGN917708:PGO917708 PQJ917708:PQK917708 QAF917708:QAG917708 QKB917708:QKC917708 QTX917708:QTY917708 RDT917708:RDU917708 RNP917708:RNQ917708 RXL917708:RXM917708 SHH917708:SHI917708 SRD917708:SRE917708 TAZ917708:TBA917708 TKV917708:TKW917708 TUR917708:TUS917708 UEN917708:UEO917708 UOJ917708:UOK917708 UYF917708:UYG917708 VIB917708:VIC917708 VRX917708:VRY917708 WBT917708:WBU917708 WLP917708:WLQ917708 WVL917708:WVM917708 D983244:E983244 IZ983244:JA983244 SV983244:SW983244 ACR983244:ACS983244 AMN983244:AMO983244 AWJ983244:AWK983244 BGF983244:BGG983244 BQB983244:BQC983244 BZX983244:BZY983244 CJT983244:CJU983244 CTP983244:CTQ983244 DDL983244:DDM983244 DNH983244:DNI983244 DXD983244:DXE983244 EGZ983244:EHA983244 EQV983244:EQW983244 FAR983244:FAS983244 FKN983244:FKO983244 FUJ983244:FUK983244 GEF983244:GEG983244 GOB983244:GOC983244 GXX983244:GXY983244 HHT983244:HHU983244 HRP983244:HRQ983244 IBL983244:IBM983244 ILH983244:ILI983244 IVD983244:IVE983244 JEZ983244:JFA983244 JOV983244:JOW983244 JYR983244:JYS983244 KIN983244:KIO983244 KSJ983244:KSK983244 LCF983244:LCG983244 LMB983244:LMC983244 LVX983244:LVY983244 MFT983244:MFU983244 MPP983244:MPQ983244 MZL983244:MZM983244 NJH983244:NJI983244 NTD983244:NTE983244 OCZ983244:ODA983244 OMV983244:OMW983244 OWR983244:OWS983244 PGN983244:PGO983244 PQJ983244:PQK983244 QAF983244:QAG983244 QKB983244:QKC983244 QTX983244:QTY983244 RDT983244:RDU983244 RNP983244:RNQ983244 RXL983244:RXM983244 SHH983244:SHI983244 SRD983244:SRE983244 TAZ983244:TBA983244 TKV983244:TKW983244 TUR983244:TUS983244 UEN983244:UEO983244 UOJ983244:UOK983244 UYF983244:UYG983244 VIB983244:VIC983244 VRX983244:VRY983244 WBT983244:WBU983244 WLP983244:WLQ983244 WVL983244:WVM983244 E65761 JA65761 SW65761 ACS65761 AMO65761 AWK65761 BGG65761 BQC65761 BZY65761 CJU65761 CTQ65761 DDM65761 DNI65761 DXE65761 EHA65761 EQW65761 FAS65761 FKO65761 FUK65761 GEG65761 GOC65761 GXY65761 HHU65761 HRQ65761 IBM65761 ILI65761 IVE65761 JFA65761 JOW65761 JYS65761 KIO65761 KSK65761 LCG65761 LMC65761 LVY65761 MFU65761 MPQ65761 MZM65761 NJI65761 NTE65761 ODA65761 OMW65761 OWS65761 PGO65761 PQK65761 QAG65761 QKC65761 QTY65761 RDU65761 RNQ65761 RXM65761 SHI65761 SRE65761 TBA65761 TKW65761 TUS65761 UEO65761 UOK65761 UYG65761 VIC65761 VRY65761 WBU65761 WLQ65761 WVM65761 E131297 JA131297 SW131297 ACS131297 AMO131297 AWK131297 BGG131297 BQC131297 BZY131297 CJU131297 CTQ131297 DDM131297 DNI131297 DXE131297 EHA131297 EQW131297 FAS131297 FKO131297 FUK131297 GEG131297 GOC131297 GXY131297 HHU131297 HRQ131297 IBM131297 ILI131297 IVE131297 JFA131297 JOW131297 JYS131297 KIO131297 KSK131297 LCG131297 LMC131297 LVY131297 MFU131297 MPQ131297 MZM131297 NJI131297 NTE131297 ODA131297 OMW131297 OWS131297 PGO131297 PQK131297 QAG131297 QKC131297 QTY131297 RDU131297 RNQ131297 RXM131297 SHI131297 SRE131297 TBA131297 TKW131297 TUS131297 UEO131297 UOK131297 UYG131297 VIC131297 VRY131297 WBU131297 WLQ131297 WVM131297 E196833 JA196833 SW196833 ACS196833 AMO196833 AWK196833 BGG196833 BQC196833 BZY196833 CJU196833 CTQ196833 DDM196833 DNI196833 DXE196833 EHA196833 EQW196833 FAS196833 FKO196833 FUK196833 GEG196833 GOC196833 GXY196833 HHU196833 HRQ196833 IBM196833 ILI196833 IVE196833 JFA196833 JOW196833 JYS196833 KIO196833 KSK196833 LCG196833 LMC196833 LVY196833 MFU196833 MPQ196833 MZM196833 NJI196833 NTE196833 ODA196833 OMW196833 OWS196833 PGO196833 PQK196833 QAG196833 QKC196833 QTY196833 RDU196833 RNQ196833 RXM196833 SHI196833 SRE196833 TBA196833 TKW196833 TUS196833 UEO196833 UOK196833 UYG196833 VIC196833 VRY196833 WBU196833 WLQ196833 WVM196833 E262369 JA262369 SW262369 ACS262369 AMO262369 AWK262369 BGG262369 BQC262369 BZY262369 CJU262369 CTQ262369 DDM262369 DNI262369 DXE262369 EHA262369 EQW262369 FAS262369 FKO262369 FUK262369 GEG262369 GOC262369 GXY262369 HHU262369 HRQ262369 IBM262369 ILI262369 IVE262369 JFA262369 JOW262369 JYS262369 KIO262369 KSK262369 LCG262369 LMC262369 LVY262369 MFU262369 MPQ262369 MZM262369 NJI262369 NTE262369 ODA262369 OMW262369 OWS262369 PGO262369 PQK262369 QAG262369 QKC262369 QTY262369 RDU262369 RNQ262369 RXM262369 SHI262369 SRE262369 TBA262369 TKW262369 TUS262369 UEO262369 UOK262369 UYG262369 VIC262369 VRY262369 WBU262369 WLQ262369 WVM262369 E327905 JA327905 SW327905 ACS327905 AMO327905 AWK327905 BGG327905 BQC327905 BZY327905 CJU327905 CTQ327905 DDM327905 DNI327905 DXE327905 EHA327905 EQW327905 FAS327905 FKO327905 FUK327905 GEG327905 GOC327905 GXY327905 HHU327905 HRQ327905 IBM327905 ILI327905 IVE327905 JFA327905 JOW327905 JYS327905 KIO327905 KSK327905 LCG327905 LMC327905 LVY327905 MFU327905 MPQ327905 MZM327905 NJI327905 NTE327905 ODA327905 OMW327905 OWS327905 PGO327905 PQK327905 QAG327905 QKC327905 QTY327905 RDU327905 RNQ327905 RXM327905 SHI327905 SRE327905 TBA327905 TKW327905 TUS327905 UEO327905 UOK327905 UYG327905 VIC327905 VRY327905 WBU327905 WLQ327905 WVM327905 E393441 JA393441 SW393441 ACS393441 AMO393441 AWK393441 BGG393441 BQC393441 BZY393441 CJU393441 CTQ393441 DDM393441 DNI393441 DXE393441 EHA393441 EQW393441 FAS393441 FKO393441 FUK393441 GEG393441 GOC393441 GXY393441 HHU393441 HRQ393441 IBM393441 ILI393441 IVE393441 JFA393441 JOW393441 JYS393441 KIO393441 KSK393441 LCG393441 LMC393441 LVY393441 MFU393441 MPQ393441 MZM393441 NJI393441 NTE393441 ODA393441 OMW393441 OWS393441 PGO393441 PQK393441 QAG393441 QKC393441 QTY393441 RDU393441 RNQ393441 RXM393441 SHI393441 SRE393441 TBA393441 TKW393441 TUS393441 UEO393441 UOK393441 UYG393441 VIC393441 VRY393441 WBU393441 WLQ393441 WVM393441 E458977 JA458977 SW458977 ACS458977 AMO458977 AWK458977 BGG458977 BQC458977 BZY458977 CJU458977 CTQ458977 DDM458977 DNI458977 DXE458977 EHA458977 EQW458977 FAS458977 FKO458977 FUK458977 GEG458977 GOC458977 GXY458977 HHU458977 HRQ458977 IBM458977 ILI458977 IVE458977 JFA458977 JOW458977 JYS458977 KIO458977 KSK458977 LCG458977 LMC458977 LVY458977 MFU458977 MPQ458977 MZM458977 NJI458977 NTE458977 ODA458977 OMW458977 OWS458977 PGO458977 PQK458977 QAG458977 QKC458977 QTY458977 RDU458977 RNQ458977 RXM458977 SHI458977 SRE458977 TBA458977 TKW458977 TUS458977 UEO458977 UOK458977 UYG458977 VIC458977 VRY458977 WBU458977 WLQ458977 WVM458977 E524513 JA524513 SW524513 ACS524513 AMO524513 AWK524513 BGG524513 BQC524513 BZY524513 CJU524513 CTQ524513 DDM524513 DNI524513 DXE524513 EHA524513 EQW524513 FAS524513 FKO524513 FUK524513 GEG524513 GOC524513 GXY524513 HHU524513 HRQ524513 IBM524513 ILI524513 IVE524513 JFA524513 JOW524513 JYS524513 KIO524513 KSK524513 LCG524513 LMC524513 LVY524513 MFU524513 MPQ524513 MZM524513 NJI524513 NTE524513 ODA524513 OMW524513 OWS524513 PGO524513 PQK524513 QAG524513 QKC524513 QTY524513 RDU524513 RNQ524513 RXM524513 SHI524513 SRE524513 TBA524513 TKW524513 TUS524513 UEO524513 UOK524513 UYG524513 VIC524513 VRY524513 WBU524513 WLQ524513 WVM524513 E590049 JA590049 SW590049 ACS590049 AMO590049 AWK590049 BGG590049 BQC590049 BZY590049 CJU590049 CTQ590049 DDM590049 DNI590049 DXE590049 EHA590049 EQW590049 FAS590049 FKO590049 FUK590049 GEG590049 GOC590049 GXY590049 HHU590049 HRQ590049 IBM590049 ILI590049 IVE590049 JFA590049 JOW590049 JYS590049 KIO590049 KSK590049 LCG590049 LMC590049 LVY590049 MFU590049 MPQ590049 MZM590049 NJI590049 NTE590049 ODA590049 OMW590049 OWS590049 PGO590049 PQK590049 QAG590049 QKC590049 QTY590049 RDU590049 RNQ590049 RXM590049 SHI590049 SRE590049 TBA590049 TKW590049 TUS590049 UEO590049 UOK590049 UYG590049 VIC590049 VRY590049 WBU590049 WLQ590049 WVM590049 E655585 JA655585 SW655585 ACS655585 AMO655585 AWK655585 BGG655585 BQC655585 BZY655585 CJU655585 CTQ655585 DDM655585 DNI655585 DXE655585 EHA655585 EQW655585 FAS655585 FKO655585 FUK655585 GEG655585 GOC655585 GXY655585 HHU655585 HRQ655585 IBM655585 ILI655585 IVE655585 JFA655585 JOW655585 JYS655585 KIO655585 KSK655585 LCG655585 LMC655585 LVY655585 MFU655585 MPQ655585 MZM655585 NJI655585 NTE655585 ODA655585 OMW655585 OWS655585 PGO655585 PQK655585 QAG655585 QKC655585 QTY655585 RDU655585 RNQ655585 RXM655585 SHI655585 SRE655585 TBA655585 TKW655585 TUS655585 UEO655585 UOK655585 UYG655585 VIC655585 VRY655585 WBU655585 WLQ655585 WVM655585 E721121 JA721121 SW721121 ACS721121 AMO721121 AWK721121 BGG721121 BQC721121 BZY721121 CJU721121 CTQ721121 DDM721121 DNI721121 DXE721121 EHA721121 EQW721121 FAS721121 FKO721121 FUK721121 GEG721121 GOC721121 GXY721121 HHU721121 HRQ721121 IBM721121 ILI721121 IVE721121 JFA721121 JOW721121 JYS721121 KIO721121 KSK721121 LCG721121 LMC721121 LVY721121 MFU721121 MPQ721121 MZM721121 NJI721121 NTE721121 ODA721121 OMW721121 OWS721121 PGO721121 PQK721121 QAG721121 QKC721121 QTY721121 RDU721121 RNQ721121 RXM721121 SHI721121 SRE721121 TBA721121 TKW721121 TUS721121 UEO721121 UOK721121 UYG721121 VIC721121 VRY721121 WBU721121 WLQ721121 WVM721121 E786657 JA786657 SW786657 ACS786657 AMO786657 AWK786657 BGG786657 BQC786657 BZY786657 CJU786657 CTQ786657 DDM786657 DNI786657 DXE786657 EHA786657 EQW786657 FAS786657 FKO786657 FUK786657 GEG786657 GOC786657 GXY786657 HHU786657 HRQ786657 IBM786657 ILI786657 IVE786657 JFA786657 JOW786657 JYS786657 KIO786657 KSK786657 LCG786657 LMC786657 LVY786657 MFU786657 MPQ786657 MZM786657 NJI786657 NTE786657 ODA786657 OMW786657 OWS786657 PGO786657 PQK786657 QAG786657 QKC786657 QTY786657 RDU786657 RNQ786657 RXM786657 SHI786657 SRE786657 TBA786657 TKW786657 TUS786657 UEO786657 UOK786657 UYG786657 VIC786657 VRY786657 WBU786657 WLQ786657 WVM786657 E852193 JA852193 SW852193 ACS852193 AMO852193 AWK852193 BGG852193 BQC852193 BZY852193 CJU852193 CTQ852193 DDM852193 DNI852193 DXE852193 EHA852193 EQW852193 FAS852193 FKO852193 FUK852193 GEG852193 GOC852193 GXY852193 HHU852193 HRQ852193 IBM852193 ILI852193 IVE852193 JFA852193 JOW852193 JYS852193 KIO852193 KSK852193 LCG852193 LMC852193 LVY852193 MFU852193 MPQ852193 MZM852193 NJI852193 NTE852193 ODA852193 OMW852193 OWS852193 PGO852193 PQK852193 QAG852193 QKC852193 QTY852193 RDU852193 RNQ852193 RXM852193 SHI852193 SRE852193 TBA852193 TKW852193 TUS852193 UEO852193 UOK852193 UYG852193 VIC852193 VRY852193 WBU852193 WLQ852193 WVM852193 E917729 JA917729 SW917729 ACS917729 AMO917729 AWK917729 BGG917729 BQC917729 BZY917729 CJU917729 CTQ917729 DDM917729 DNI917729 DXE917729 EHA917729 EQW917729 FAS917729 FKO917729 FUK917729 GEG917729 GOC917729 GXY917729 HHU917729 HRQ917729 IBM917729 ILI917729 IVE917729 JFA917729 JOW917729 JYS917729 KIO917729 KSK917729 LCG917729 LMC917729 LVY917729 MFU917729 MPQ917729 MZM917729 NJI917729 NTE917729 ODA917729 OMW917729 OWS917729 PGO917729 PQK917729 QAG917729 QKC917729 QTY917729 RDU917729 RNQ917729 RXM917729 SHI917729 SRE917729 TBA917729 TKW917729 TUS917729 UEO917729 UOK917729 UYG917729 VIC917729 VRY917729 WBU917729 WLQ917729 WVM917729 E983265 JA983265 SW983265 ACS983265 AMO983265 AWK983265 BGG983265 BQC983265 BZY983265 CJU983265 CTQ983265 DDM983265 DNI983265 DXE983265 EHA983265 EQW983265 FAS983265 FKO983265 FUK983265 GEG983265 GOC983265 GXY983265 HHU983265 HRQ983265 IBM983265 ILI983265 IVE983265 JFA983265 JOW983265 JYS983265 KIO983265 KSK983265 LCG983265 LMC983265 LVY983265 MFU983265 MPQ983265 MZM983265 NJI983265 NTE983265 ODA983265 OMW983265 OWS983265 PGO983265 PQK983265 QAG983265 QKC983265 QTY983265 RDU983265 RNQ983265 RXM983265 SHI983265 SRE983265 TBA983265 TKW983265 TUS983265 UEO983265 UOK983265 UYG983265 VIC983265 VRY983265 WBU983265 WLQ983265 WVM983265 E65768 JA65768 SW65768 ACS65768 AMO65768 AWK65768 BGG65768 BQC65768 BZY65768 CJU65768 CTQ65768 DDM65768 DNI65768 DXE65768 EHA65768 EQW65768 FAS65768 FKO65768 FUK65768 GEG65768 GOC65768 GXY65768 HHU65768 HRQ65768 IBM65768 ILI65768 IVE65768 JFA65768 JOW65768 JYS65768 KIO65768 KSK65768 LCG65768 LMC65768 LVY65768 MFU65768 MPQ65768 MZM65768 NJI65768 NTE65768 ODA65768 OMW65768 OWS65768 PGO65768 PQK65768 QAG65768 QKC65768 QTY65768 RDU65768 RNQ65768 RXM65768 SHI65768 SRE65768 TBA65768 TKW65768 TUS65768 UEO65768 UOK65768 UYG65768 VIC65768 VRY65768 WBU65768 WLQ65768 WVM65768 E131304 JA131304 SW131304 ACS131304 AMO131304 AWK131304 BGG131304 BQC131304 BZY131304 CJU131304 CTQ131304 DDM131304 DNI131304 DXE131304 EHA131304 EQW131304 FAS131304 FKO131304 FUK131304 GEG131304 GOC131304 GXY131304 HHU131304 HRQ131304 IBM131304 ILI131304 IVE131304 JFA131304 JOW131304 JYS131304 KIO131304 KSK131304 LCG131304 LMC131304 LVY131304 MFU131304 MPQ131304 MZM131304 NJI131304 NTE131304 ODA131304 OMW131304 OWS131304 PGO131304 PQK131304 QAG131304 QKC131304 QTY131304 RDU131304 RNQ131304 RXM131304 SHI131304 SRE131304 TBA131304 TKW131304 TUS131304 UEO131304 UOK131304 UYG131304 VIC131304 VRY131304 WBU131304 WLQ131304 WVM131304 E196840 JA196840 SW196840 ACS196840 AMO196840 AWK196840 BGG196840 BQC196840 BZY196840 CJU196840 CTQ196840 DDM196840 DNI196840 DXE196840 EHA196840 EQW196840 FAS196840 FKO196840 FUK196840 GEG196840 GOC196840 GXY196840 HHU196840 HRQ196840 IBM196840 ILI196840 IVE196840 JFA196840 JOW196840 JYS196840 KIO196840 KSK196840 LCG196840 LMC196840 LVY196840 MFU196840 MPQ196840 MZM196840 NJI196840 NTE196840 ODA196840 OMW196840 OWS196840 PGO196840 PQK196840 QAG196840 QKC196840 QTY196840 RDU196840 RNQ196840 RXM196840 SHI196840 SRE196840 TBA196840 TKW196840 TUS196840 UEO196840 UOK196840 UYG196840 VIC196840 VRY196840 WBU196840 WLQ196840 WVM196840 E262376 JA262376 SW262376 ACS262376 AMO262376 AWK262376 BGG262376 BQC262376 BZY262376 CJU262376 CTQ262376 DDM262376 DNI262376 DXE262376 EHA262376 EQW262376 FAS262376 FKO262376 FUK262376 GEG262376 GOC262376 GXY262376 HHU262376 HRQ262376 IBM262376 ILI262376 IVE262376 JFA262376 JOW262376 JYS262376 KIO262376 KSK262376 LCG262376 LMC262376 LVY262376 MFU262376 MPQ262376 MZM262376 NJI262376 NTE262376 ODA262376 OMW262376 OWS262376 PGO262376 PQK262376 QAG262376 QKC262376 QTY262376 RDU262376 RNQ262376 RXM262376 SHI262376 SRE262376 TBA262376 TKW262376 TUS262376 UEO262376 UOK262376 UYG262376 VIC262376 VRY262376 WBU262376 WLQ262376 WVM262376 E327912 JA327912 SW327912 ACS327912 AMO327912 AWK327912 BGG327912 BQC327912 BZY327912 CJU327912 CTQ327912 DDM327912 DNI327912 DXE327912 EHA327912 EQW327912 FAS327912 FKO327912 FUK327912 GEG327912 GOC327912 GXY327912 HHU327912 HRQ327912 IBM327912 ILI327912 IVE327912 JFA327912 JOW327912 JYS327912 KIO327912 KSK327912 LCG327912 LMC327912 LVY327912 MFU327912 MPQ327912 MZM327912 NJI327912 NTE327912 ODA327912 OMW327912 OWS327912 PGO327912 PQK327912 QAG327912 QKC327912 QTY327912 RDU327912 RNQ327912 RXM327912 SHI327912 SRE327912 TBA327912 TKW327912 TUS327912 UEO327912 UOK327912 UYG327912 VIC327912 VRY327912 WBU327912 WLQ327912 WVM327912 E393448 JA393448 SW393448 ACS393448 AMO393448 AWK393448 BGG393448 BQC393448 BZY393448 CJU393448 CTQ393448 DDM393448 DNI393448 DXE393448 EHA393448 EQW393448 FAS393448 FKO393448 FUK393448 GEG393448 GOC393448 GXY393448 HHU393448 HRQ393448 IBM393448 ILI393448 IVE393448 JFA393448 JOW393448 JYS393448 KIO393448 KSK393448 LCG393448 LMC393448 LVY393448 MFU393448 MPQ393448 MZM393448 NJI393448 NTE393448 ODA393448 OMW393448 OWS393448 PGO393448 PQK393448 QAG393448 QKC393448 QTY393448 RDU393448 RNQ393448 RXM393448 SHI393448 SRE393448 TBA393448 TKW393448 TUS393448 UEO393448 UOK393448 UYG393448 VIC393448 VRY393448 WBU393448 WLQ393448 WVM393448 E458984 JA458984 SW458984 ACS458984 AMO458984 AWK458984 BGG458984 BQC458984 BZY458984 CJU458984 CTQ458984 DDM458984 DNI458984 DXE458984 EHA458984 EQW458984 FAS458984 FKO458984 FUK458984 GEG458984 GOC458984 GXY458984 HHU458984 HRQ458984 IBM458984 ILI458984 IVE458984 JFA458984 JOW458984 JYS458984 KIO458984 KSK458984 LCG458984 LMC458984 LVY458984 MFU458984 MPQ458984 MZM458984 NJI458984 NTE458984 ODA458984 OMW458984 OWS458984 PGO458984 PQK458984 QAG458984 QKC458984 QTY458984 RDU458984 RNQ458984 RXM458984 SHI458984 SRE458984 TBA458984 TKW458984 TUS458984 UEO458984 UOK458984 UYG458984 VIC458984 VRY458984 WBU458984 WLQ458984 WVM458984 E524520 JA524520 SW524520 ACS524520 AMO524520 AWK524520 BGG524520 BQC524520 BZY524520 CJU524520 CTQ524520 DDM524520 DNI524520 DXE524520 EHA524520 EQW524520 FAS524520 FKO524520 FUK524520 GEG524520 GOC524520 GXY524520 HHU524520 HRQ524520 IBM524520 ILI524520 IVE524520 JFA524520 JOW524520 JYS524520 KIO524520 KSK524520 LCG524520 LMC524520 LVY524520 MFU524520 MPQ524520 MZM524520 NJI524520 NTE524520 ODA524520 OMW524520 OWS524520 PGO524520 PQK524520 QAG524520 QKC524520 QTY524520 RDU524520 RNQ524520 RXM524520 SHI524520 SRE524520 TBA524520 TKW524520 TUS524520 UEO524520 UOK524520 UYG524520 VIC524520 VRY524520 WBU524520 WLQ524520 WVM524520 E590056 JA590056 SW590056 ACS590056 AMO590056 AWK590056 BGG590056 BQC590056 BZY590056 CJU590056 CTQ590056 DDM590056 DNI590056 DXE590056 EHA590056 EQW590056 FAS590056 FKO590056 FUK590056 GEG590056 GOC590056 GXY590056 HHU590056 HRQ590056 IBM590056 ILI590056 IVE590056 JFA590056 JOW590056 JYS590056 KIO590056 KSK590056 LCG590056 LMC590056 LVY590056 MFU590056 MPQ590056 MZM590056 NJI590056 NTE590056 ODA590056 OMW590056 OWS590056 PGO590056 PQK590056 QAG590056 QKC590056 QTY590056 RDU590056 RNQ590056 RXM590056 SHI590056 SRE590056 TBA590056 TKW590056 TUS590056 UEO590056 UOK590056 UYG590056 VIC590056 VRY590056 WBU590056 WLQ590056 WVM590056 E655592 JA655592 SW655592 ACS655592 AMO655592 AWK655592 BGG655592 BQC655592 BZY655592 CJU655592 CTQ655592 DDM655592 DNI655592 DXE655592 EHA655592 EQW655592 FAS655592 FKO655592 FUK655592 GEG655592 GOC655592 GXY655592 HHU655592 HRQ655592 IBM655592 ILI655592 IVE655592 JFA655592 JOW655592 JYS655592 KIO655592 KSK655592 LCG655592 LMC655592 LVY655592 MFU655592 MPQ655592 MZM655592 NJI655592 NTE655592 ODA655592 OMW655592 OWS655592 PGO655592 PQK655592 QAG655592 QKC655592 QTY655592 RDU655592 RNQ655592 RXM655592 SHI655592 SRE655592 TBA655592 TKW655592 TUS655592 UEO655592 UOK655592 UYG655592 VIC655592 VRY655592 WBU655592 WLQ655592 WVM655592 E721128 JA721128 SW721128 ACS721128 AMO721128 AWK721128 BGG721128 BQC721128 BZY721128 CJU721128 CTQ721128 DDM721128 DNI721128 DXE721128 EHA721128 EQW721128 FAS721128 FKO721128 FUK721128 GEG721128 GOC721128 GXY721128 HHU721128 HRQ721128 IBM721128 ILI721128 IVE721128 JFA721128 JOW721128 JYS721128 KIO721128 KSK721128 LCG721128 LMC721128 LVY721128 MFU721128 MPQ721128 MZM721128 NJI721128 NTE721128 ODA721128 OMW721128 OWS721128 PGO721128 PQK721128 QAG721128 QKC721128 QTY721128 RDU721128 RNQ721128 RXM721128 SHI721128 SRE721128 TBA721128 TKW721128 TUS721128 UEO721128 UOK721128 UYG721128 VIC721128 VRY721128 WBU721128 WLQ721128 WVM721128 E786664 JA786664 SW786664 ACS786664 AMO786664 AWK786664 BGG786664 BQC786664 BZY786664 CJU786664 CTQ786664 DDM786664 DNI786664 DXE786664 EHA786664 EQW786664 FAS786664 FKO786664 FUK786664 GEG786664 GOC786664 GXY786664 HHU786664 HRQ786664 IBM786664 ILI786664 IVE786664 JFA786664 JOW786664 JYS786664 KIO786664 KSK786664 LCG786664 LMC786664 LVY786664 MFU786664 MPQ786664 MZM786664 NJI786664 NTE786664 ODA786664 OMW786664 OWS786664 PGO786664 PQK786664 QAG786664 QKC786664 QTY786664 RDU786664 RNQ786664 RXM786664 SHI786664 SRE786664 TBA786664 TKW786664 TUS786664 UEO786664 UOK786664 UYG786664 VIC786664 VRY786664 WBU786664 WLQ786664 WVM786664 E852200 JA852200 SW852200 ACS852200 AMO852200 AWK852200 BGG852200 BQC852200 BZY852200 CJU852200 CTQ852200 DDM852200 DNI852200 DXE852200 EHA852200 EQW852200 FAS852200 FKO852200 FUK852200 GEG852200 GOC852200 GXY852200 HHU852200 HRQ852200 IBM852200 ILI852200 IVE852200 JFA852200 JOW852200 JYS852200 KIO852200 KSK852200 LCG852200 LMC852200 LVY852200 MFU852200 MPQ852200 MZM852200 NJI852200 NTE852200 ODA852200 OMW852200 OWS852200 PGO852200 PQK852200 QAG852200 QKC852200 QTY852200 RDU852200 RNQ852200 RXM852200 SHI852200 SRE852200 TBA852200 TKW852200 TUS852200 UEO852200 UOK852200 UYG852200 VIC852200 VRY852200 WBU852200 WLQ852200 WVM852200 E917736 JA917736 SW917736 ACS917736 AMO917736 AWK917736 BGG917736 BQC917736 BZY917736 CJU917736 CTQ917736 DDM917736 DNI917736 DXE917736 EHA917736 EQW917736 FAS917736 FKO917736 FUK917736 GEG917736 GOC917736 GXY917736 HHU917736 HRQ917736 IBM917736 ILI917736 IVE917736 JFA917736 JOW917736 JYS917736 KIO917736 KSK917736 LCG917736 LMC917736 LVY917736 MFU917736 MPQ917736 MZM917736 NJI917736 NTE917736 ODA917736 OMW917736 OWS917736 PGO917736 PQK917736 QAG917736 QKC917736 QTY917736 RDU917736 RNQ917736 RXM917736 SHI917736 SRE917736 TBA917736 TKW917736 TUS917736 UEO917736 UOK917736 UYG917736 VIC917736 VRY917736 WBU917736 WLQ917736 WVM917736 E983272 JA983272 SW983272 ACS983272 AMO983272 AWK983272 BGG983272 BQC983272 BZY983272 CJU983272 CTQ983272 DDM983272 DNI983272 DXE983272 EHA983272 EQW983272 FAS983272 FKO983272 FUK983272 GEG983272 GOC983272 GXY983272 HHU983272 HRQ983272 IBM983272 ILI983272 IVE983272 JFA983272 JOW983272 JYS983272 KIO983272 KSK983272 LCG983272 LMC983272 LVY983272 MFU983272 MPQ983272 MZM983272 NJI983272 NTE983272 ODA983272 OMW983272 OWS983272 PGO983272 PQK983272 QAG983272 QKC983272 QTY983272 RDU983272 RNQ983272 RXM983272 SHI983272 SRE983272 TBA983272 TKW983272 TUS983272 UEO983272 UOK983272 UYG983272 VIC983272 VRY983272 WBU983272 WLQ983272 WVM983272 E65775 JA65775 SW65775 ACS65775 AMO65775 AWK65775 BGG65775 BQC65775 BZY65775 CJU65775 CTQ65775 DDM65775 DNI65775 DXE65775 EHA65775 EQW65775 FAS65775 FKO65775 FUK65775 GEG65775 GOC65775 GXY65775 HHU65775 HRQ65775 IBM65775 ILI65775 IVE65775 JFA65775 JOW65775 JYS65775 KIO65775 KSK65775 LCG65775 LMC65775 LVY65775 MFU65775 MPQ65775 MZM65775 NJI65775 NTE65775 ODA65775 OMW65775 OWS65775 PGO65775 PQK65775 QAG65775 QKC65775 QTY65775 RDU65775 RNQ65775 RXM65775 SHI65775 SRE65775 TBA65775 TKW65775 TUS65775 UEO65775 UOK65775 UYG65775 VIC65775 VRY65775 WBU65775 WLQ65775 WVM65775 E131311 JA131311 SW131311 ACS131311 AMO131311 AWK131311 BGG131311 BQC131311 BZY131311 CJU131311 CTQ131311 DDM131311 DNI131311 DXE131311 EHA131311 EQW131311 FAS131311 FKO131311 FUK131311 GEG131311 GOC131311 GXY131311 HHU131311 HRQ131311 IBM131311 ILI131311 IVE131311 JFA131311 JOW131311 JYS131311 KIO131311 KSK131311 LCG131311 LMC131311 LVY131311 MFU131311 MPQ131311 MZM131311 NJI131311 NTE131311 ODA131311 OMW131311 OWS131311 PGO131311 PQK131311 QAG131311 QKC131311 QTY131311 RDU131311 RNQ131311 RXM131311 SHI131311 SRE131311 TBA131311 TKW131311 TUS131311 UEO131311 UOK131311 UYG131311 VIC131311 VRY131311 WBU131311 WLQ131311 WVM131311 E196847 JA196847 SW196847 ACS196847 AMO196847 AWK196847 BGG196847 BQC196847 BZY196847 CJU196847 CTQ196847 DDM196847 DNI196847 DXE196847 EHA196847 EQW196847 FAS196847 FKO196847 FUK196847 GEG196847 GOC196847 GXY196847 HHU196847 HRQ196847 IBM196847 ILI196847 IVE196847 JFA196847 JOW196847 JYS196847 KIO196847 KSK196847 LCG196847 LMC196847 LVY196847 MFU196847 MPQ196847 MZM196847 NJI196847 NTE196847 ODA196847 OMW196847 OWS196847 PGO196847 PQK196847 QAG196847 QKC196847 QTY196847 RDU196847 RNQ196847 RXM196847 SHI196847 SRE196847 TBA196847 TKW196847 TUS196847 UEO196847 UOK196847 UYG196847 VIC196847 VRY196847 WBU196847 WLQ196847 WVM196847 E262383 JA262383 SW262383 ACS262383 AMO262383 AWK262383 BGG262383 BQC262383 BZY262383 CJU262383 CTQ262383 DDM262383 DNI262383 DXE262383 EHA262383 EQW262383 FAS262383 FKO262383 FUK262383 GEG262383 GOC262383 GXY262383 HHU262383 HRQ262383 IBM262383 ILI262383 IVE262383 JFA262383 JOW262383 JYS262383 KIO262383 KSK262383 LCG262383 LMC262383 LVY262383 MFU262383 MPQ262383 MZM262383 NJI262383 NTE262383 ODA262383 OMW262383 OWS262383 PGO262383 PQK262383 QAG262383 QKC262383 QTY262383 RDU262383 RNQ262383 RXM262383 SHI262383 SRE262383 TBA262383 TKW262383 TUS262383 UEO262383 UOK262383 UYG262383 VIC262383 VRY262383 WBU262383 WLQ262383 WVM262383 E327919 JA327919 SW327919 ACS327919 AMO327919 AWK327919 BGG327919 BQC327919 BZY327919 CJU327919 CTQ327919 DDM327919 DNI327919 DXE327919 EHA327919 EQW327919 FAS327919 FKO327919 FUK327919 GEG327919 GOC327919 GXY327919 HHU327919 HRQ327919 IBM327919 ILI327919 IVE327919 JFA327919 JOW327919 JYS327919 KIO327919 KSK327919 LCG327919 LMC327919 LVY327919 MFU327919 MPQ327919 MZM327919 NJI327919 NTE327919 ODA327919 OMW327919 OWS327919 PGO327919 PQK327919 QAG327919 QKC327919 QTY327919 RDU327919 RNQ327919 RXM327919 SHI327919 SRE327919 TBA327919 TKW327919 TUS327919 UEO327919 UOK327919 UYG327919 VIC327919 VRY327919 WBU327919 WLQ327919 WVM327919 E393455 JA393455 SW393455 ACS393455 AMO393455 AWK393455 BGG393455 BQC393455 BZY393455 CJU393455 CTQ393455 DDM393455 DNI393455 DXE393455 EHA393455 EQW393455 FAS393455 FKO393455 FUK393455 GEG393455 GOC393455 GXY393455 HHU393455 HRQ393455 IBM393455 ILI393455 IVE393455 JFA393455 JOW393455 JYS393455 KIO393455 KSK393455 LCG393455 LMC393455 LVY393455 MFU393455 MPQ393455 MZM393455 NJI393455 NTE393455 ODA393455 OMW393455 OWS393455 PGO393455 PQK393455 QAG393455 QKC393455 QTY393455 RDU393455 RNQ393455 RXM393455 SHI393455 SRE393455 TBA393455 TKW393455 TUS393455 UEO393455 UOK393455 UYG393455 VIC393455 VRY393455 WBU393455 WLQ393455 WVM393455 E458991 JA458991 SW458991 ACS458991 AMO458991 AWK458991 BGG458991 BQC458991 BZY458991 CJU458991 CTQ458991 DDM458991 DNI458991 DXE458991 EHA458991 EQW458991 FAS458991 FKO458991 FUK458991 GEG458991 GOC458991 GXY458991 HHU458991 HRQ458991 IBM458991 ILI458991 IVE458991 JFA458991 JOW458991 JYS458991 KIO458991 KSK458991 LCG458991 LMC458991 LVY458991 MFU458991 MPQ458991 MZM458991 NJI458991 NTE458991 ODA458991 OMW458991 OWS458991 PGO458991 PQK458991 QAG458991 QKC458991 QTY458991 RDU458991 RNQ458991 RXM458991 SHI458991 SRE458991 TBA458991 TKW458991 TUS458991 UEO458991 UOK458991 UYG458991 VIC458991 VRY458991 WBU458991 WLQ458991 WVM458991 E524527 JA524527 SW524527 ACS524527 AMO524527 AWK524527 BGG524527 BQC524527 BZY524527 CJU524527 CTQ524527 DDM524527 DNI524527 DXE524527 EHA524527 EQW524527 FAS524527 FKO524527 FUK524527 GEG524527 GOC524527 GXY524527 HHU524527 HRQ524527 IBM524527 ILI524527 IVE524527 JFA524527 JOW524527 JYS524527 KIO524527 KSK524527 LCG524527 LMC524527 LVY524527 MFU524527 MPQ524527 MZM524527 NJI524527 NTE524527 ODA524527 OMW524527 OWS524527 PGO524527 PQK524527 QAG524527 QKC524527 QTY524527 RDU524527 RNQ524527 RXM524527 SHI524527 SRE524527 TBA524527 TKW524527 TUS524527 UEO524527 UOK524527 UYG524527 VIC524527 VRY524527 WBU524527 WLQ524527 WVM524527 E590063 JA590063 SW590063 ACS590063 AMO590063 AWK590063 BGG590063 BQC590063 BZY590063 CJU590063 CTQ590063 DDM590063 DNI590063 DXE590063 EHA590063 EQW590063 FAS590063 FKO590063 FUK590063 GEG590063 GOC590063 GXY590063 HHU590063 HRQ590063 IBM590063 ILI590063 IVE590063 JFA590063 JOW590063 JYS590063 KIO590063 KSK590063 LCG590063 LMC590063 LVY590063 MFU590063 MPQ590063 MZM590063 NJI590063 NTE590063 ODA590063 OMW590063 OWS590063 PGO590063 PQK590063 QAG590063 QKC590063 QTY590063 RDU590063 RNQ590063 RXM590063 SHI590063 SRE590063 TBA590063 TKW590063 TUS590063 UEO590063 UOK590063 UYG590063 VIC590063 VRY590063 WBU590063 WLQ590063 WVM590063 E655599 JA655599 SW655599 ACS655599 AMO655599 AWK655599 BGG655599 BQC655599 BZY655599 CJU655599 CTQ655599 DDM655599 DNI655599 DXE655599 EHA655599 EQW655599 FAS655599 FKO655599 FUK655599 GEG655599 GOC655599 GXY655599 HHU655599 HRQ655599 IBM655599 ILI655599 IVE655599 JFA655599 JOW655599 JYS655599 KIO655599 KSK655599 LCG655599 LMC655599 LVY655599 MFU655599 MPQ655599 MZM655599 NJI655599 NTE655599 ODA655599 OMW655599 OWS655599 PGO655599 PQK655599 QAG655599 QKC655599 QTY655599 RDU655599 RNQ655599 RXM655599 SHI655599 SRE655599 TBA655599 TKW655599 TUS655599 UEO655599 UOK655599 UYG655599 VIC655599 VRY655599 WBU655599 WLQ655599 WVM655599 E721135 JA721135 SW721135 ACS721135 AMO721135 AWK721135 BGG721135 BQC721135 BZY721135 CJU721135 CTQ721135 DDM721135 DNI721135 DXE721135 EHA721135 EQW721135 FAS721135 FKO721135 FUK721135 GEG721135 GOC721135 GXY721135 HHU721135 HRQ721135 IBM721135 ILI721135 IVE721135 JFA721135 JOW721135 JYS721135 KIO721135 KSK721135 LCG721135 LMC721135 LVY721135 MFU721135 MPQ721135 MZM721135 NJI721135 NTE721135 ODA721135 OMW721135 OWS721135 PGO721135 PQK721135 QAG721135 QKC721135 QTY721135 RDU721135 RNQ721135 RXM721135 SHI721135 SRE721135 TBA721135 TKW721135 TUS721135 UEO721135 UOK721135 UYG721135 VIC721135 VRY721135 WBU721135 WLQ721135 WVM721135 E786671 JA786671 SW786671 ACS786671 AMO786671 AWK786671 BGG786671 BQC786671 BZY786671 CJU786671 CTQ786671 DDM786671 DNI786671 DXE786671 EHA786671 EQW786671 FAS786671 FKO786671 FUK786671 GEG786671 GOC786671 GXY786671 HHU786671 HRQ786671 IBM786671 ILI786671 IVE786671 JFA786671 JOW786671 JYS786671 KIO786671 KSK786671 LCG786671 LMC786671 LVY786671 MFU786671 MPQ786671 MZM786671 NJI786671 NTE786671 ODA786671 OMW786671 OWS786671 PGO786671 PQK786671 QAG786671 QKC786671 QTY786671 RDU786671 RNQ786671 RXM786671 SHI786671 SRE786671 TBA786671 TKW786671 TUS786671 UEO786671 UOK786671 UYG786671 VIC786671 VRY786671 WBU786671 WLQ786671 WVM786671 E852207 JA852207 SW852207 ACS852207 AMO852207 AWK852207 BGG852207 BQC852207 BZY852207 CJU852207 CTQ852207 DDM852207 DNI852207 DXE852207 EHA852207 EQW852207 FAS852207 FKO852207 FUK852207 GEG852207 GOC852207 GXY852207 HHU852207 HRQ852207 IBM852207 ILI852207 IVE852207 JFA852207 JOW852207 JYS852207 KIO852207 KSK852207 LCG852207 LMC852207 LVY852207 MFU852207 MPQ852207 MZM852207 NJI852207 NTE852207 ODA852207 OMW852207 OWS852207 PGO852207 PQK852207 QAG852207 QKC852207 QTY852207 RDU852207 RNQ852207 RXM852207 SHI852207 SRE852207 TBA852207 TKW852207 TUS852207 UEO852207 UOK852207 UYG852207 VIC852207 VRY852207 WBU852207 WLQ852207 WVM852207 E917743 JA917743 SW917743 ACS917743 AMO917743 AWK917743 BGG917743 BQC917743 BZY917743 CJU917743 CTQ917743 DDM917743 DNI917743 DXE917743 EHA917743 EQW917743 FAS917743 FKO917743 FUK917743 GEG917743 GOC917743 GXY917743 HHU917743 HRQ917743 IBM917743 ILI917743 IVE917743 JFA917743 JOW917743 JYS917743 KIO917743 KSK917743 LCG917743 LMC917743 LVY917743 MFU917743 MPQ917743 MZM917743 NJI917743 NTE917743 ODA917743 OMW917743 OWS917743 PGO917743 PQK917743 QAG917743 QKC917743 QTY917743 RDU917743 RNQ917743 RXM917743 SHI917743 SRE917743 TBA917743 TKW917743 TUS917743 UEO917743 UOK917743 UYG917743 VIC917743 VRY917743 WBU917743 WLQ917743 WVM917743 E983279 JA983279 SW983279 ACS983279 AMO983279 AWK983279 BGG983279 BQC983279 BZY983279 CJU983279 CTQ983279 DDM983279 DNI983279 DXE983279 EHA983279 EQW983279 FAS983279 FKO983279 FUK983279 GEG983279 GOC983279 GXY983279 HHU983279 HRQ983279 IBM983279 ILI983279 IVE983279 JFA983279 JOW983279 JYS983279 KIO983279 KSK983279 LCG983279 LMC983279 LVY983279 MFU983279 MPQ983279 MZM983279 NJI983279 NTE983279 ODA983279 OMW983279 OWS983279 PGO983279 PQK983279 QAG983279 QKC983279 QTY983279 RDU983279 RNQ983279 RXM983279 SHI983279 SRE983279 TBA983279 TKW983279 TUS983279 UEO983279 UOK983279 UYG983279 VIC983279 VRY983279 WBU983279 WLQ983279 WVM983279"/>
    <dataValidation allowBlank="1" showInputMessage="1" showErrorMessage="1" prompt="Especificar origen de dicho recurso: Federal, Estatal, Municipal, Particulares." sqref="D65761 D163 IZ163 SV163 ACR163 AMN163 AWJ163 BGF163 BQB163 BZX163 CJT163 CTP163 DDL163 DNH163 DXD163 EGZ163 EQV163 FAR163 FKN163 FUJ163 GEF163 GOB163 GXX163 HHT163 HRP163 IBL163 ILH163 IVD163 JEZ163 JOV163 JYR163 KIN163 KSJ163 LCF163 LMB163 LVX163 MFT163 MPP163 MZL163 NJH163 NTD163 OCZ163 OMV163 OWR163 PGN163 PQJ163 QAF163 QKB163 QTX163 RDT163 RNP163 RXL163 SHH163 SRD163 TAZ163 TKV163 TUR163 UEN163 UOJ163 UYF163 VIB163 VRX163 WBT163 WLP163 WVL163 D174 IZ174 SV174 ACR174 AMN174 AWJ174 BGF174 BQB174 BZX174 CJT174 CTP174 DDL174 DNH174 DXD174 EGZ174 EQV174 FAR174 FKN174 FUJ174 GEF174 GOB174 GXX174 HHT174 HRP174 IBL174 ILH174 IVD174 JEZ174 JOV174 JYR174 KIN174 KSJ174 LCF174 LMB174 LVX174 MFT174 MPP174 MZL174 NJH174 NTD174 OCZ174 OMV174 OWR174 PGN174 PQJ174 QAF174 QKB174 QTX174 RDT174 RNP174 RXL174 SHH174 SRD174 TAZ174 TKV174 TUR174 UEN174 UOJ174 UYF174 VIB174 VRX174 WBT174 WLP174 WVL174 D186 IZ186 SV186 ACR186 AMN186 AWJ186 BGF186 BQB186 BZX186 CJT186 CTP186 DDL186 DNH186 DXD186 EGZ186 EQV186 FAR186 FKN186 FUJ186 GEF186 GOB186 GXX186 HHT186 HRP186 IBL186 ILH186 IVD186 JEZ186 JOV186 JYR186 KIN186 KSJ186 LCF186 LMB186 LVX186 MFT186 MPP186 MZL186 NJH186 NTD186 OCZ186 OMV186 OWR186 PGN186 PQJ186 QAF186 QKB186 QTX186 RDT186 RNP186 RXL186 SHH186 SRD186 TAZ186 TKV186 TUR186 UEN186 UOJ186 UYF186 VIB186 VRX186 WBT186 WLP186 WVL186 IZ65761 SV65761 ACR65761 AMN65761 AWJ65761 BGF65761 BQB65761 BZX65761 CJT65761 CTP65761 DDL65761 DNH65761 DXD65761 EGZ65761 EQV65761 FAR65761 FKN65761 FUJ65761 GEF65761 GOB65761 GXX65761 HHT65761 HRP65761 IBL65761 ILH65761 IVD65761 JEZ65761 JOV65761 JYR65761 KIN65761 KSJ65761 LCF65761 LMB65761 LVX65761 MFT65761 MPP65761 MZL65761 NJH65761 NTD65761 OCZ65761 OMV65761 OWR65761 PGN65761 PQJ65761 QAF65761 QKB65761 QTX65761 RDT65761 RNP65761 RXL65761 SHH65761 SRD65761 TAZ65761 TKV65761 TUR65761 UEN65761 UOJ65761 UYF65761 VIB65761 VRX65761 WBT65761 WLP65761 WVL65761 D131297 IZ131297 SV131297 ACR131297 AMN131297 AWJ131297 BGF131297 BQB131297 BZX131297 CJT131297 CTP131297 DDL131297 DNH131297 DXD131297 EGZ131297 EQV131297 FAR131297 FKN131297 FUJ131297 GEF131297 GOB131297 GXX131297 HHT131297 HRP131297 IBL131297 ILH131297 IVD131297 JEZ131297 JOV131297 JYR131297 KIN131297 KSJ131297 LCF131297 LMB131297 LVX131297 MFT131297 MPP131297 MZL131297 NJH131297 NTD131297 OCZ131297 OMV131297 OWR131297 PGN131297 PQJ131297 QAF131297 QKB131297 QTX131297 RDT131297 RNP131297 RXL131297 SHH131297 SRD131297 TAZ131297 TKV131297 TUR131297 UEN131297 UOJ131297 UYF131297 VIB131297 VRX131297 WBT131297 WLP131297 WVL131297 D196833 IZ196833 SV196833 ACR196833 AMN196833 AWJ196833 BGF196833 BQB196833 BZX196833 CJT196833 CTP196833 DDL196833 DNH196833 DXD196833 EGZ196833 EQV196833 FAR196833 FKN196833 FUJ196833 GEF196833 GOB196833 GXX196833 HHT196833 HRP196833 IBL196833 ILH196833 IVD196833 JEZ196833 JOV196833 JYR196833 KIN196833 KSJ196833 LCF196833 LMB196833 LVX196833 MFT196833 MPP196833 MZL196833 NJH196833 NTD196833 OCZ196833 OMV196833 OWR196833 PGN196833 PQJ196833 QAF196833 QKB196833 QTX196833 RDT196833 RNP196833 RXL196833 SHH196833 SRD196833 TAZ196833 TKV196833 TUR196833 UEN196833 UOJ196833 UYF196833 VIB196833 VRX196833 WBT196833 WLP196833 WVL196833 D262369 IZ262369 SV262369 ACR262369 AMN262369 AWJ262369 BGF262369 BQB262369 BZX262369 CJT262369 CTP262369 DDL262369 DNH262369 DXD262369 EGZ262369 EQV262369 FAR262369 FKN262369 FUJ262369 GEF262369 GOB262369 GXX262369 HHT262369 HRP262369 IBL262369 ILH262369 IVD262369 JEZ262369 JOV262369 JYR262369 KIN262369 KSJ262369 LCF262369 LMB262369 LVX262369 MFT262369 MPP262369 MZL262369 NJH262369 NTD262369 OCZ262369 OMV262369 OWR262369 PGN262369 PQJ262369 QAF262369 QKB262369 QTX262369 RDT262369 RNP262369 RXL262369 SHH262369 SRD262369 TAZ262369 TKV262369 TUR262369 UEN262369 UOJ262369 UYF262369 VIB262369 VRX262369 WBT262369 WLP262369 WVL262369 D327905 IZ327905 SV327905 ACR327905 AMN327905 AWJ327905 BGF327905 BQB327905 BZX327905 CJT327905 CTP327905 DDL327905 DNH327905 DXD327905 EGZ327905 EQV327905 FAR327905 FKN327905 FUJ327905 GEF327905 GOB327905 GXX327905 HHT327905 HRP327905 IBL327905 ILH327905 IVD327905 JEZ327905 JOV327905 JYR327905 KIN327905 KSJ327905 LCF327905 LMB327905 LVX327905 MFT327905 MPP327905 MZL327905 NJH327905 NTD327905 OCZ327905 OMV327905 OWR327905 PGN327905 PQJ327905 QAF327905 QKB327905 QTX327905 RDT327905 RNP327905 RXL327905 SHH327905 SRD327905 TAZ327905 TKV327905 TUR327905 UEN327905 UOJ327905 UYF327905 VIB327905 VRX327905 WBT327905 WLP327905 WVL327905 D393441 IZ393441 SV393441 ACR393441 AMN393441 AWJ393441 BGF393441 BQB393441 BZX393441 CJT393441 CTP393441 DDL393441 DNH393441 DXD393441 EGZ393441 EQV393441 FAR393441 FKN393441 FUJ393441 GEF393441 GOB393441 GXX393441 HHT393441 HRP393441 IBL393441 ILH393441 IVD393441 JEZ393441 JOV393441 JYR393441 KIN393441 KSJ393441 LCF393441 LMB393441 LVX393441 MFT393441 MPP393441 MZL393441 NJH393441 NTD393441 OCZ393441 OMV393441 OWR393441 PGN393441 PQJ393441 QAF393441 QKB393441 QTX393441 RDT393441 RNP393441 RXL393441 SHH393441 SRD393441 TAZ393441 TKV393441 TUR393441 UEN393441 UOJ393441 UYF393441 VIB393441 VRX393441 WBT393441 WLP393441 WVL393441 D458977 IZ458977 SV458977 ACR458977 AMN458977 AWJ458977 BGF458977 BQB458977 BZX458977 CJT458977 CTP458977 DDL458977 DNH458977 DXD458977 EGZ458977 EQV458977 FAR458977 FKN458977 FUJ458977 GEF458977 GOB458977 GXX458977 HHT458977 HRP458977 IBL458977 ILH458977 IVD458977 JEZ458977 JOV458977 JYR458977 KIN458977 KSJ458977 LCF458977 LMB458977 LVX458977 MFT458977 MPP458977 MZL458977 NJH458977 NTD458977 OCZ458977 OMV458977 OWR458977 PGN458977 PQJ458977 QAF458977 QKB458977 QTX458977 RDT458977 RNP458977 RXL458977 SHH458977 SRD458977 TAZ458977 TKV458977 TUR458977 UEN458977 UOJ458977 UYF458977 VIB458977 VRX458977 WBT458977 WLP458977 WVL458977 D524513 IZ524513 SV524513 ACR524513 AMN524513 AWJ524513 BGF524513 BQB524513 BZX524513 CJT524513 CTP524513 DDL524513 DNH524513 DXD524513 EGZ524513 EQV524513 FAR524513 FKN524513 FUJ524513 GEF524513 GOB524513 GXX524513 HHT524513 HRP524513 IBL524513 ILH524513 IVD524513 JEZ524513 JOV524513 JYR524513 KIN524513 KSJ524513 LCF524513 LMB524513 LVX524513 MFT524513 MPP524513 MZL524513 NJH524513 NTD524513 OCZ524513 OMV524513 OWR524513 PGN524513 PQJ524513 QAF524513 QKB524513 QTX524513 RDT524513 RNP524513 RXL524513 SHH524513 SRD524513 TAZ524513 TKV524513 TUR524513 UEN524513 UOJ524513 UYF524513 VIB524513 VRX524513 WBT524513 WLP524513 WVL524513 D590049 IZ590049 SV590049 ACR590049 AMN590049 AWJ590049 BGF590049 BQB590049 BZX590049 CJT590049 CTP590049 DDL590049 DNH590049 DXD590049 EGZ590049 EQV590049 FAR590049 FKN590049 FUJ590049 GEF590049 GOB590049 GXX590049 HHT590049 HRP590049 IBL590049 ILH590049 IVD590049 JEZ590049 JOV590049 JYR590049 KIN590049 KSJ590049 LCF590049 LMB590049 LVX590049 MFT590049 MPP590049 MZL590049 NJH590049 NTD590049 OCZ590049 OMV590049 OWR590049 PGN590049 PQJ590049 QAF590049 QKB590049 QTX590049 RDT590049 RNP590049 RXL590049 SHH590049 SRD590049 TAZ590049 TKV590049 TUR590049 UEN590049 UOJ590049 UYF590049 VIB590049 VRX590049 WBT590049 WLP590049 WVL590049 D655585 IZ655585 SV655585 ACR655585 AMN655585 AWJ655585 BGF655585 BQB655585 BZX655585 CJT655585 CTP655585 DDL655585 DNH655585 DXD655585 EGZ655585 EQV655585 FAR655585 FKN655585 FUJ655585 GEF655585 GOB655585 GXX655585 HHT655585 HRP655585 IBL655585 ILH655585 IVD655585 JEZ655585 JOV655585 JYR655585 KIN655585 KSJ655585 LCF655585 LMB655585 LVX655585 MFT655585 MPP655585 MZL655585 NJH655585 NTD655585 OCZ655585 OMV655585 OWR655585 PGN655585 PQJ655585 QAF655585 QKB655585 QTX655585 RDT655585 RNP655585 RXL655585 SHH655585 SRD655585 TAZ655585 TKV655585 TUR655585 UEN655585 UOJ655585 UYF655585 VIB655585 VRX655585 WBT655585 WLP655585 WVL655585 D721121 IZ721121 SV721121 ACR721121 AMN721121 AWJ721121 BGF721121 BQB721121 BZX721121 CJT721121 CTP721121 DDL721121 DNH721121 DXD721121 EGZ721121 EQV721121 FAR721121 FKN721121 FUJ721121 GEF721121 GOB721121 GXX721121 HHT721121 HRP721121 IBL721121 ILH721121 IVD721121 JEZ721121 JOV721121 JYR721121 KIN721121 KSJ721121 LCF721121 LMB721121 LVX721121 MFT721121 MPP721121 MZL721121 NJH721121 NTD721121 OCZ721121 OMV721121 OWR721121 PGN721121 PQJ721121 QAF721121 QKB721121 QTX721121 RDT721121 RNP721121 RXL721121 SHH721121 SRD721121 TAZ721121 TKV721121 TUR721121 UEN721121 UOJ721121 UYF721121 VIB721121 VRX721121 WBT721121 WLP721121 WVL721121 D786657 IZ786657 SV786657 ACR786657 AMN786657 AWJ786657 BGF786657 BQB786657 BZX786657 CJT786657 CTP786657 DDL786657 DNH786657 DXD786657 EGZ786657 EQV786657 FAR786657 FKN786657 FUJ786657 GEF786657 GOB786657 GXX786657 HHT786657 HRP786657 IBL786657 ILH786657 IVD786657 JEZ786657 JOV786657 JYR786657 KIN786657 KSJ786657 LCF786657 LMB786657 LVX786657 MFT786657 MPP786657 MZL786657 NJH786657 NTD786657 OCZ786657 OMV786657 OWR786657 PGN786657 PQJ786657 QAF786657 QKB786657 QTX786657 RDT786657 RNP786657 RXL786657 SHH786657 SRD786657 TAZ786657 TKV786657 TUR786657 UEN786657 UOJ786657 UYF786657 VIB786657 VRX786657 WBT786657 WLP786657 WVL786657 D852193 IZ852193 SV852193 ACR852193 AMN852193 AWJ852193 BGF852193 BQB852193 BZX852193 CJT852193 CTP852193 DDL852193 DNH852193 DXD852193 EGZ852193 EQV852193 FAR852193 FKN852193 FUJ852193 GEF852193 GOB852193 GXX852193 HHT852193 HRP852193 IBL852193 ILH852193 IVD852193 JEZ852193 JOV852193 JYR852193 KIN852193 KSJ852193 LCF852193 LMB852193 LVX852193 MFT852193 MPP852193 MZL852193 NJH852193 NTD852193 OCZ852193 OMV852193 OWR852193 PGN852193 PQJ852193 QAF852193 QKB852193 QTX852193 RDT852193 RNP852193 RXL852193 SHH852193 SRD852193 TAZ852193 TKV852193 TUR852193 UEN852193 UOJ852193 UYF852193 VIB852193 VRX852193 WBT852193 WLP852193 WVL852193 D917729 IZ917729 SV917729 ACR917729 AMN917729 AWJ917729 BGF917729 BQB917729 BZX917729 CJT917729 CTP917729 DDL917729 DNH917729 DXD917729 EGZ917729 EQV917729 FAR917729 FKN917729 FUJ917729 GEF917729 GOB917729 GXX917729 HHT917729 HRP917729 IBL917729 ILH917729 IVD917729 JEZ917729 JOV917729 JYR917729 KIN917729 KSJ917729 LCF917729 LMB917729 LVX917729 MFT917729 MPP917729 MZL917729 NJH917729 NTD917729 OCZ917729 OMV917729 OWR917729 PGN917729 PQJ917729 QAF917729 QKB917729 QTX917729 RDT917729 RNP917729 RXL917729 SHH917729 SRD917729 TAZ917729 TKV917729 TUR917729 UEN917729 UOJ917729 UYF917729 VIB917729 VRX917729 WBT917729 WLP917729 WVL917729 D983265 IZ983265 SV983265 ACR983265 AMN983265 AWJ983265 BGF983265 BQB983265 BZX983265 CJT983265 CTP983265 DDL983265 DNH983265 DXD983265 EGZ983265 EQV983265 FAR983265 FKN983265 FUJ983265 GEF983265 GOB983265 GXX983265 HHT983265 HRP983265 IBL983265 ILH983265 IVD983265 JEZ983265 JOV983265 JYR983265 KIN983265 KSJ983265 LCF983265 LMB983265 LVX983265 MFT983265 MPP983265 MZL983265 NJH983265 NTD983265 OCZ983265 OMV983265 OWR983265 PGN983265 PQJ983265 QAF983265 QKB983265 QTX983265 RDT983265 RNP983265 RXL983265 SHH983265 SRD983265 TAZ983265 TKV983265 TUR983265 UEN983265 UOJ983265 UYF983265 VIB983265 VRX983265 WBT983265 WLP983265 WVL983265 D65768 IZ65768 SV65768 ACR65768 AMN65768 AWJ65768 BGF65768 BQB65768 BZX65768 CJT65768 CTP65768 DDL65768 DNH65768 DXD65768 EGZ65768 EQV65768 FAR65768 FKN65768 FUJ65768 GEF65768 GOB65768 GXX65768 HHT65768 HRP65768 IBL65768 ILH65768 IVD65768 JEZ65768 JOV65768 JYR65768 KIN65768 KSJ65768 LCF65768 LMB65768 LVX65768 MFT65768 MPP65768 MZL65768 NJH65768 NTD65768 OCZ65768 OMV65768 OWR65768 PGN65768 PQJ65768 QAF65768 QKB65768 QTX65768 RDT65768 RNP65768 RXL65768 SHH65768 SRD65768 TAZ65768 TKV65768 TUR65768 UEN65768 UOJ65768 UYF65768 VIB65768 VRX65768 WBT65768 WLP65768 WVL65768 D131304 IZ131304 SV131304 ACR131304 AMN131304 AWJ131304 BGF131304 BQB131304 BZX131304 CJT131304 CTP131304 DDL131304 DNH131304 DXD131304 EGZ131304 EQV131304 FAR131304 FKN131304 FUJ131304 GEF131304 GOB131304 GXX131304 HHT131304 HRP131304 IBL131304 ILH131304 IVD131304 JEZ131304 JOV131304 JYR131304 KIN131304 KSJ131304 LCF131304 LMB131304 LVX131304 MFT131304 MPP131304 MZL131304 NJH131304 NTD131304 OCZ131304 OMV131304 OWR131304 PGN131304 PQJ131304 QAF131304 QKB131304 QTX131304 RDT131304 RNP131304 RXL131304 SHH131304 SRD131304 TAZ131304 TKV131304 TUR131304 UEN131304 UOJ131304 UYF131304 VIB131304 VRX131304 WBT131304 WLP131304 WVL131304 D196840 IZ196840 SV196840 ACR196840 AMN196840 AWJ196840 BGF196840 BQB196840 BZX196840 CJT196840 CTP196840 DDL196840 DNH196840 DXD196840 EGZ196840 EQV196840 FAR196840 FKN196840 FUJ196840 GEF196840 GOB196840 GXX196840 HHT196840 HRP196840 IBL196840 ILH196840 IVD196840 JEZ196840 JOV196840 JYR196840 KIN196840 KSJ196840 LCF196840 LMB196840 LVX196840 MFT196840 MPP196840 MZL196840 NJH196840 NTD196840 OCZ196840 OMV196840 OWR196840 PGN196840 PQJ196840 QAF196840 QKB196840 QTX196840 RDT196840 RNP196840 RXL196840 SHH196840 SRD196840 TAZ196840 TKV196840 TUR196840 UEN196840 UOJ196840 UYF196840 VIB196840 VRX196840 WBT196840 WLP196840 WVL196840 D262376 IZ262376 SV262376 ACR262376 AMN262376 AWJ262376 BGF262376 BQB262376 BZX262376 CJT262376 CTP262376 DDL262376 DNH262376 DXD262376 EGZ262376 EQV262376 FAR262376 FKN262376 FUJ262376 GEF262376 GOB262376 GXX262376 HHT262376 HRP262376 IBL262376 ILH262376 IVD262376 JEZ262376 JOV262376 JYR262376 KIN262376 KSJ262376 LCF262376 LMB262376 LVX262376 MFT262376 MPP262376 MZL262376 NJH262376 NTD262376 OCZ262376 OMV262376 OWR262376 PGN262376 PQJ262376 QAF262376 QKB262376 QTX262376 RDT262376 RNP262376 RXL262376 SHH262376 SRD262376 TAZ262376 TKV262376 TUR262376 UEN262376 UOJ262376 UYF262376 VIB262376 VRX262376 WBT262376 WLP262376 WVL262376 D327912 IZ327912 SV327912 ACR327912 AMN327912 AWJ327912 BGF327912 BQB327912 BZX327912 CJT327912 CTP327912 DDL327912 DNH327912 DXD327912 EGZ327912 EQV327912 FAR327912 FKN327912 FUJ327912 GEF327912 GOB327912 GXX327912 HHT327912 HRP327912 IBL327912 ILH327912 IVD327912 JEZ327912 JOV327912 JYR327912 KIN327912 KSJ327912 LCF327912 LMB327912 LVX327912 MFT327912 MPP327912 MZL327912 NJH327912 NTD327912 OCZ327912 OMV327912 OWR327912 PGN327912 PQJ327912 QAF327912 QKB327912 QTX327912 RDT327912 RNP327912 RXL327912 SHH327912 SRD327912 TAZ327912 TKV327912 TUR327912 UEN327912 UOJ327912 UYF327912 VIB327912 VRX327912 WBT327912 WLP327912 WVL327912 D393448 IZ393448 SV393448 ACR393448 AMN393448 AWJ393448 BGF393448 BQB393448 BZX393448 CJT393448 CTP393448 DDL393448 DNH393448 DXD393448 EGZ393448 EQV393448 FAR393448 FKN393448 FUJ393448 GEF393448 GOB393448 GXX393448 HHT393448 HRP393448 IBL393448 ILH393448 IVD393448 JEZ393448 JOV393448 JYR393448 KIN393448 KSJ393448 LCF393448 LMB393448 LVX393448 MFT393448 MPP393448 MZL393448 NJH393448 NTD393448 OCZ393448 OMV393448 OWR393448 PGN393448 PQJ393448 QAF393448 QKB393448 QTX393448 RDT393448 RNP393448 RXL393448 SHH393448 SRD393448 TAZ393448 TKV393448 TUR393448 UEN393448 UOJ393448 UYF393448 VIB393448 VRX393448 WBT393448 WLP393448 WVL393448 D458984 IZ458984 SV458984 ACR458984 AMN458984 AWJ458984 BGF458984 BQB458984 BZX458984 CJT458984 CTP458984 DDL458984 DNH458984 DXD458984 EGZ458984 EQV458984 FAR458984 FKN458984 FUJ458984 GEF458984 GOB458984 GXX458984 HHT458984 HRP458984 IBL458984 ILH458984 IVD458984 JEZ458984 JOV458984 JYR458984 KIN458984 KSJ458984 LCF458984 LMB458984 LVX458984 MFT458984 MPP458984 MZL458984 NJH458984 NTD458984 OCZ458984 OMV458984 OWR458984 PGN458984 PQJ458984 QAF458984 QKB458984 QTX458984 RDT458984 RNP458984 RXL458984 SHH458984 SRD458984 TAZ458984 TKV458984 TUR458984 UEN458984 UOJ458984 UYF458984 VIB458984 VRX458984 WBT458984 WLP458984 WVL458984 D524520 IZ524520 SV524520 ACR524520 AMN524520 AWJ524520 BGF524520 BQB524520 BZX524520 CJT524520 CTP524520 DDL524520 DNH524520 DXD524520 EGZ524520 EQV524520 FAR524520 FKN524520 FUJ524520 GEF524520 GOB524520 GXX524520 HHT524520 HRP524520 IBL524520 ILH524520 IVD524520 JEZ524520 JOV524520 JYR524520 KIN524520 KSJ524520 LCF524520 LMB524520 LVX524520 MFT524520 MPP524520 MZL524520 NJH524520 NTD524520 OCZ524520 OMV524520 OWR524520 PGN524520 PQJ524520 QAF524520 QKB524520 QTX524520 RDT524520 RNP524520 RXL524520 SHH524520 SRD524520 TAZ524520 TKV524520 TUR524520 UEN524520 UOJ524520 UYF524520 VIB524520 VRX524520 WBT524520 WLP524520 WVL524520 D590056 IZ590056 SV590056 ACR590056 AMN590056 AWJ590056 BGF590056 BQB590056 BZX590056 CJT590056 CTP590056 DDL590056 DNH590056 DXD590056 EGZ590056 EQV590056 FAR590056 FKN590056 FUJ590056 GEF590056 GOB590056 GXX590056 HHT590056 HRP590056 IBL590056 ILH590056 IVD590056 JEZ590056 JOV590056 JYR590056 KIN590056 KSJ590056 LCF590056 LMB590056 LVX590056 MFT590056 MPP590056 MZL590056 NJH590056 NTD590056 OCZ590056 OMV590056 OWR590056 PGN590056 PQJ590056 QAF590056 QKB590056 QTX590056 RDT590056 RNP590056 RXL590056 SHH590056 SRD590056 TAZ590056 TKV590056 TUR590056 UEN590056 UOJ590056 UYF590056 VIB590056 VRX590056 WBT590056 WLP590056 WVL590056 D655592 IZ655592 SV655592 ACR655592 AMN655592 AWJ655592 BGF655592 BQB655592 BZX655592 CJT655592 CTP655592 DDL655592 DNH655592 DXD655592 EGZ655592 EQV655592 FAR655592 FKN655592 FUJ655592 GEF655592 GOB655592 GXX655592 HHT655592 HRP655592 IBL655592 ILH655592 IVD655592 JEZ655592 JOV655592 JYR655592 KIN655592 KSJ655592 LCF655592 LMB655592 LVX655592 MFT655592 MPP655592 MZL655592 NJH655592 NTD655592 OCZ655592 OMV655592 OWR655592 PGN655592 PQJ655592 QAF655592 QKB655592 QTX655592 RDT655592 RNP655592 RXL655592 SHH655592 SRD655592 TAZ655592 TKV655592 TUR655592 UEN655592 UOJ655592 UYF655592 VIB655592 VRX655592 WBT655592 WLP655592 WVL655592 D721128 IZ721128 SV721128 ACR721128 AMN721128 AWJ721128 BGF721128 BQB721128 BZX721128 CJT721128 CTP721128 DDL721128 DNH721128 DXD721128 EGZ721128 EQV721128 FAR721128 FKN721128 FUJ721128 GEF721128 GOB721128 GXX721128 HHT721128 HRP721128 IBL721128 ILH721128 IVD721128 JEZ721128 JOV721128 JYR721128 KIN721128 KSJ721128 LCF721128 LMB721128 LVX721128 MFT721128 MPP721128 MZL721128 NJH721128 NTD721128 OCZ721128 OMV721128 OWR721128 PGN721128 PQJ721128 QAF721128 QKB721128 QTX721128 RDT721128 RNP721128 RXL721128 SHH721128 SRD721128 TAZ721128 TKV721128 TUR721128 UEN721128 UOJ721128 UYF721128 VIB721128 VRX721128 WBT721128 WLP721128 WVL721128 D786664 IZ786664 SV786664 ACR786664 AMN786664 AWJ786664 BGF786664 BQB786664 BZX786664 CJT786664 CTP786664 DDL786664 DNH786664 DXD786664 EGZ786664 EQV786664 FAR786664 FKN786664 FUJ786664 GEF786664 GOB786664 GXX786664 HHT786664 HRP786664 IBL786664 ILH786664 IVD786664 JEZ786664 JOV786664 JYR786664 KIN786664 KSJ786664 LCF786664 LMB786664 LVX786664 MFT786664 MPP786664 MZL786664 NJH786664 NTD786664 OCZ786664 OMV786664 OWR786664 PGN786664 PQJ786664 QAF786664 QKB786664 QTX786664 RDT786664 RNP786664 RXL786664 SHH786664 SRD786664 TAZ786664 TKV786664 TUR786664 UEN786664 UOJ786664 UYF786664 VIB786664 VRX786664 WBT786664 WLP786664 WVL786664 D852200 IZ852200 SV852200 ACR852200 AMN852200 AWJ852200 BGF852200 BQB852200 BZX852200 CJT852200 CTP852200 DDL852200 DNH852200 DXD852200 EGZ852200 EQV852200 FAR852200 FKN852200 FUJ852200 GEF852200 GOB852200 GXX852200 HHT852200 HRP852200 IBL852200 ILH852200 IVD852200 JEZ852200 JOV852200 JYR852200 KIN852200 KSJ852200 LCF852200 LMB852200 LVX852200 MFT852200 MPP852200 MZL852200 NJH852200 NTD852200 OCZ852200 OMV852200 OWR852200 PGN852200 PQJ852200 QAF852200 QKB852200 QTX852200 RDT852200 RNP852200 RXL852200 SHH852200 SRD852200 TAZ852200 TKV852200 TUR852200 UEN852200 UOJ852200 UYF852200 VIB852200 VRX852200 WBT852200 WLP852200 WVL852200 D917736 IZ917736 SV917736 ACR917736 AMN917736 AWJ917736 BGF917736 BQB917736 BZX917736 CJT917736 CTP917736 DDL917736 DNH917736 DXD917736 EGZ917736 EQV917736 FAR917736 FKN917736 FUJ917736 GEF917736 GOB917736 GXX917736 HHT917736 HRP917736 IBL917736 ILH917736 IVD917736 JEZ917736 JOV917736 JYR917736 KIN917736 KSJ917736 LCF917736 LMB917736 LVX917736 MFT917736 MPP917736 MZL917736 NJH917736 NTD917736 OCZ917736 OMV917736 OWR917736 PGN917736 PQJ917736 QAF917736 QKB917736 QTX917736 RDT917736 RNP917736 RXL917736 SHH917736 SRD917736 TAZ917736 TKV917736 TUR917736 UEN917736 UOJ917736 UYF917736 VIB917736 VRX917736 WBT917736 WLP917736 WVL917736 D983272 IZ983272 SV983272 ACR983272 AMN983272 AWJ983272 BGF983272 BQB983272 BZX983272 CJT983272 CTP983272 DDL983272 DNH983272 DXD983272 EGZ983272 EQV983272 FAR983272 FKN983272 FUJ983272 GEF983272 GOB983272 GXX983272 HHT983272 HRP983272 IBL983272 ILH983272 IVD983272 JEZ983272 JOV983272 JYR983272 KIN983272 KSJ983272 LCF983272 LMB983272 LVX983272 MFT983272 MPP983272 MZL983272 NJH983272 NTD983272 OCZ983272 OMV983272 OWR983272 PGN983272 PQJ983272 QAF983272 QKB983272 QTX983272 RDT983272 RNP983272 RXL983272 SHH983272 SRD983272 TAZ983272 TKV983272 TUR983272 UEN983272 UOJ983272 UYF983272 VIB983272 VRX983272 WBT983272 WLP983272 WVL983272 D65775 IZ65775 SV65775 ACR65775 AMN65775 AWJ65775 BGF65775 BQB65775 BZX65775 CJT65775 CTP65775 DDL65775 DNH65775 DXD65775 EGZ65775 EQV65775 FAR65775 FKN65775 FUJ65775 GEF65775 GOB65775 GXX65775 HHT65775 HRP65775 IBL65775 ILH65775 IVD65775 JEZ65775 JOV65775 JYR65775 KIN65775 KSJ65775 LCF65775 LMB65775 LVX65775 MFT65775 MPP65775 MZL65775 NJH65775 NTD65775 OCZ65775 OMV65775 OWR65775 PGN65775 PQJ65775 QAF65775 QKB65775 QTX65775 RDT65775 RNP65775 RXL65775 SHH65775 SRD65775 TAZ65775 TKV65775 TUR65775 UEN65775 UOJ65775 UYF65775 VIB65775 VRX65775 WBT65775 WLP65775 WVL65775 D131311 IZ131311 SV131311 ACR131311 AMN131311 AWJ131311 BGF131311 BQB131311 BZX131311 CJT131311 CTP131311 DDL131311 DNH131311 DXD131311 EGZ131311 EQV131311 FAR131311 FKN131311 FUJ131311 GEF131311 GOB131311 GXX131311 HHT131311 HRP131311 IBL131311 ILH131311 IVD131311 JEZ131311 JOV131311 JYR131311 KIN131311 KSJ131311 LCF131311 LMB131311 LVX131311 MFT131311 MPP131311 MZL131311 NJH131311 NTD131311 OCZ131311 OMV131311 OWR131311 PGN131311 PQJ131311 QAF131311 QKB131311 QTX131311 RDT131311 RNP131311 RXL131311 SHH131311 SRD131311 TAZ131311 TKV131311 TUR131311 UEN131311 UOJ131311 UYF131311 VIB131311 VRX131311 WBT131311 WLP131311 WVL131311 D196847 IZ196847 SV196847 ACR196847 AMN196847 AWJ196847 BGF196847 BQB196847 BZX196847 CJT196847 CTP196847 DDL196847 DNH196847 DXD196847 EGZ196847 EQV196847 FAR196847 FKN196847 FUJ196847 GEF196847 GOB196847 GXX196847 HHT196847 HRP196847 IBL196847 ILH196847 IVD196847 JEZ196847 JOV196847 JYR196847 KIN196847 KSJ196847 LCF196847 LMB196847 LVX196847 MFT196847 MPP196847 MZL196847 NJH196847 NTD196847 OCZ196847 OMV196847 OWR196847 PGN196847 PQJ196847 QAF196847 QKB196847 QTX196847 RDT196847 RNP196847 RXL196847 SHH196847 SRD196847 TAZ196847 TKV196847 TUR196847 UEN196847 UOJ196847 UYF196847 VIB196847 VRX196847 WBT196847 WLP196847 WVL196847 D262383 IZ262383 SV262383 ACR262383 AMN262383 AWJ262383 BGF262383 BQB262383 BZX262383 CJT262383 CTP262383 DDL262383 DNH262383 DXD262383 EGZ262383 EQV262383 FAR262383 FKN262383 FUJ262383 GEF262383 GOB262383 GXX262383 HHT262383 HRP262383 IBL262383 ILH262383 IVD262383 JEZ262383 JOV262383 JYR262383 KIN262383 KSJ262383 LCF262383 LMB262383 LVX262383 MFT262383 MPP262383 MZL262383 NJH262383 NTD262383 OCZ262383 OMV262383 OWR262383 PGN262383 PQJ262383 QAF262383 QKB262383 QTX262383 RDT262383 RNP262383 RXL262383 SHH262383 SRD262383 TAZ262383 TKV262383 TUR262383 UEN262383 UOJ262383 UYF262383 VIB262383 VRX262383 WBT262383 WLP262383 WVL262383 D327919 IZ327919 SV327919 ACR327919 AMN327919 AWJ327919 BGF327919 BQB327919 BZX327919 CJT327919 CTP327919 DDL327919 DNH327919 DXD327919 EGZ327919 EQV327919 FAR327919 FKN327919 FUJ327919 GEF327919 GOB327919 GXX327919 HHT327919 HRP327919 IBL327919 ILH327919 IVD327919 JEZ327919 JOV327919 JYR327919 KIN327919 KSJ327919 LCF327919 LMB327919 LVX327919 MFT327919 MPP327919 MZL327919 NJH327919 NTD327919 OCZ327919 OMV327919 OWR327919 PGN327919 PQJ327919 QAF327919 QKB327919 QTX327919 RDT327919 RNP327919 RXL327919 SHH327919 SRD327919 TAZ327919 TKV327919 TUR327919 UEN327919 UOJ327919 UYF327919 VIB327919 VRX327919 WBT327919 WLP327919 WVL327919 D393455 IZ393455 SV393455 ACR393455 AMN393455 AWJ393455 BGF393455 BQB393455 BZX393455 CJT393455 CTP393455 DDL393455 DNH393455 DXD393455 EGZ393455 EQV393455 FAR393455 FKN393455 FUJ393455 GEF393455 GOB393455 GXX393455 HHT393455 HRP393455 IBL393455 ILH393455 IVD393455 JEZ393455 JOV393455 JYR393455 KIN393455 KSJ393455 LCF393455 LMB393455 LVX393455 MFT393455 MPP393455 MZL393455 NJH393455 NTD393455 OCZ393455 OMV393455 OWR393455 PGN393455 PQJ393455 QAF393455 QKB393455 QTX393455 RDT393455 RNP393455 RXL393455 SHH393455 SRD393455 TAZ393455 TKV393455 TUR393455 UEN393455 UOJ393455 UYF393455 VIB393455 VRX393455 WBT393455 WLP393455 WVL393455 D458991 IZ458991 SV458991 ACR458991 AMN458991 AWJ458991 BGF458991 BQB458991 BZX458991 CJT458991 CTP458991 DDL458991 DNH458991 DXD458991 EGZ458991 EQV458991 FAR458991 FKN458991 FUJ458991 GEF458991 GOB458991 GXX458991 HHT458991 HRP458991 IBL458991 ILH458991 IVD458991 JEZ458991 JOV458991 JYR458991 KIN458991 KSJ458991 LCF458991 LMB458991 LVX458991 MFT458991 MPP458991 MZL458991 NJH458991 NTD458991 OCZ458991 OMV458991 OWR458991 PGN458991 PQJ458991 QAF458991 QKB458991 QTX458991 RDT458991 RNP458991 RXL458991 SHH458991 SRD458991 TAZ458991 TKV458991 TUR458991 UEN458991 UOJ458991 UYF458991 VIB458991 VRX458991 WBT458991 WLP458991 WVL458991 D524527 IZ524527 SV524527 ACR524527 AMN524527 AWJ524527 BGF524527 BQB524527 BZX524527 CJT524527 CTP524527 DDL524527 DNH524527 DXD524527 EGZ524527 EQV524527 FAR524527 FKN524527 FUJ524527 GEF524527 GOB524527 GXX524527 HHT524527 HRP524527 IBL524527 ILH524527 IVD524527 JEZ524527 JOV524527 JYR524527 KIN524527 KSJ524527 LCF524527 LMB524527 LVX524527 MFT524527 MPP524527 MZL524527 NJH524527 NTD524527 OCZ524527 OMV524527 OWR524527 PGN524527 PQJ524527 QAF524527 QKB524527 QTX524527 RDT524527 RNP524527 RXL524527 SHH524527 SRD524527 TAZ524527 TKV524527 TUR524527 UEN524527 UOJ524527 UYF524527 VIB524527 VRX524527 WBT524527 WLP524527 WVL524527 D590063 IZ590063 SV590063 ACR590063 AMN590063 AWJ590063 BGF590063 BQB590063 BZX590063 CJT590063 CTP590063 DDL590063 DNH590063 DXD590063 EGZ590063 EQV590063 FAR590063 FKN590063 FUJ590063 GEF590063 GOB590063 GXX590063 HHT590063 HRP590063 IBL590063 ILH590063 IVD590063 JEZ590063 JOV590063 JYR590063 KIN590063 KSJ590063 LCF590063 LMB590063 LVX590063 MFT590063 MPP590063 MZL590063 NJH590063 NTD590063 OCZ590063 OMV590063 OWR590063 PGN590063 PQJ590063 QAF590063 QKB590063 QTX590063 RDT590063 RNP590063 RXL590063 SHH590063 SRD590063 TAZ590063 TKV590063 TUR590063 UEN590063 UOJ590063 UYF590063 VIB590063 VRX590063 WBT590063 WLP590063 WVL590063 D655599 IZ655599 SV655599 ACR655599 AMN655599 AWJ655599 BGF655599 BQB655599 BZX655599 CJT655599 CTP655599 DDL655599 DNH655599 DXD655599 EGZ655599 EQV655599 FAR655599 FKN655599 FUJ655599 GEF655599 GOB655599 GXX655599 HHT655599 HRP655599 IBL655599 ILH655599 IVD655599 JEZ655599 JOV655599 JYR655599 KIN655599 KSJ655599 LCF655599 LMB655599 LVX655599 MFT655599 MPP655599 MZL655599 NJH655599 NTD655599 OCZ655599 OMV655599 OWR655599 PGN655599 PQJ655599 QAF655599 QKB655599 QTX655599 RDT655599 RNP655599 RXL655599 SHH655599 SRD655599 TAZ655599 TKV655599 TUR655599 UEN655599 UOJ655599 UYF655599 VIB655599 VRX655599 WBT655599 WLP655599 WVL655599 D721135 IZ721135 SV721135 ACR721135 AMN721135 AWJ721135 BGF721135 BQB721135 BZX721135 CJT721135 CTP721135 DDL721135 DNH721135 DXD721135 EGZ721135 EQV721135 FAR721135 FKN721135 FUJ721135 GEF721135 GOB721135 GXX721135 HHT721135 HRP721135 IBL721135 ILH721135 IVD721135 JEZ721135 JOV721135 JYR721135 KIN721135 KSJ721135 LCF721135 LMB721135 LVX721135 MFT721135 MPP721135 MZL721135 NJH721135 NTD721135 OCZ721135 OMV721135 OWR721135 PGN721135 PQJ721135 QAF721135 QKB721135 QTX721135 RDT721135 RNP721135 RXL721135 SHH721135 SRD721135 TAZ721135 TKV721135 TUR721135 UEN721135 UOJ721135 UYF721135 VIB721135 VRX721135 WBT721135 WLP721135 WVL721135 D786671 IZ786671 SV786671 ACR786671 AMN786671 AWJ786671 BGF786671 BQB786671 BZX786671 CJT786671 CTP786671 DDL786671 DNH786671 DXD786671 EGZ786671 EQV786671 FAR786671 FKN786671 FUJ786671 GEF786671 GOB786671 GXX786671 HHT786671 HRP786671 IBL786671 ILH786671 IVD786671 JEZ786671 JOV786671 JYR786671 KIN786671 KSJ786671 LCF786671 LMB786671 LVX786671 MFT786671 MPP786671 MZL786671 NJH786671 NTD786671 OCZ786671 OMV786671 OWR786671 PGN786671 PQJ786671 QAF786671 QKB786671 QTX786671 RDT786671 RNP786671 RXL786671 SHH786671 SRD786671 TAZ786671 TKV786671 TUR786671 UEN786671 UOJ786671 UYF786671 VIB786671 VRX786671 WBT786671 WLP786671 WVL786671 D852207 IZ852207 SV852207 ACR852207 AMN852207 AWJ852207 BGF852207 BQB852207 BZX852207 CJT852207 CTP852207 DDL852207 DNH852207 DXD852207 EGZ852207 EQV852207 FAR852207 FKN852207 FUJ852207 GEF852207 GOB852207 GXX852207 HHT852207 HRP852207 IBL852207 ILH852207 IVD852207 JEZ852207 JOV852207 JYR852207 KIN852207 KSJ852207 LCF852207 LMB852207 LVX852207 MFT852207 MPP852207 MZL852207 NJH852207 NTD852207 OCZ852207 OMV852207 OWR852207 PGN852207 PQJ852207 QAF852207 QKB852207 QTX852207 RDT852207 RNP852207 RXL852207 SHH852207 SRD852207 TAZ852207 TKV852207 TUR852207 UEN852207 UOJ852207 UYF852207 VIB852207 VRX852207 WBT852207 WLP852207 WVL852207 D917743 IZ917743 SV917743 ACR917743 AMN917743 AWJ917743 BGF917743 BQB917743 BZX917743 CJT917743 CTP917743 DDL917743 DNH917743 DXD917743 EGZ917743 EQV917743 FAR917743 FKN917743 FUJ917743 GEF917743 GOB917743 GXX917743 HHT917743 HRP917743 IBL917743 ILH917743 IVD917743 JEZ917743 JOV917743 JYR917743 KIN917743 KSJ917743 LCF917743 LMB917743 LVX917743 MFT917743 MPP917743 MZL917743 NJH917743 NTD917743 OCZ917743 OMV917743 OWR917743 PGN917743 PQJ917743 QAF917743 QKB917743 QTX917743 RDT917743 RNP917743 RXL917743 SHH917743 SRD917743 TAZ917743 TKV917743 TUR917743 UEN917743 UOJ917743 UYF917743 VIB917743 VRX917743 WBT917743 WLP917743 WVL917743 D983279 IZ983279 SV983279 ACR983279 AMN983279 AWJ983279 BGF983279 BQB983279 BZX983279 CJT983279 CTP983279 DDL983279 DNH983279 DXD983279 EGZ983279 EQV983279 FAR983279 FKN983279 FUJ983279 GEF983279 GOB983279 GXX983279 HHT983279 HRP983279 IBL983279 ILH983279 IVD983279 JEZ983279 JOV983279 JYR983279 KIN983279 KSJ983279 LCF983279 LMB983279 LVX983279 MFT983279 MPP983279 MZL983279 NJH983279 NTD983279 OCZ983279 OMV983279 OWR983279 PGN983279 PQJ983279 QAF983279 QKB983279 QTX983279 RDT983279 RNP983279 RXL983279 SHH983279 SRD983279 TAZ983279 TKV983279 TUR983279 UEN983279 UOJ983279 UYF983279 VIB983279 VRX983279 WBT983279 WLP983279 WVL983279"/>
  </dataValidations>
  <printOptions horizontalCentered="1"/>
  <pageMargins left="0.2" right="0.2" top="0.4" bottom="0.89" header="0.19685039370078741" footer="0.19685039370078741"/>
  <pageSetup scale="70" orientation="landscape" r:id="rId1"/>
  <headerFooter>
    <oddFooter>&amp;RPágina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NOTAS (2)</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2018-07-17T16:54:36Z</cp:lastPrinted>
  <dcterms:created xsi:type="dcterms:W3CDTF">2018-07-17T16:53:56Z</dcterms:created>
  <dcterms:modified xsi:type="dcterms:W3CDTF">2018-07-17T16:55:28Z</dcterms:modified>
</cp:coreProperties>
</file>