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'F-3'!$A$14</definedName>
    <definedName name="APP_FIN_01">'F-3'!$B$14</definedName>
    <definedName name="APP_FIN_02">'F-3'!$C$14</definedName>
    <definedName name="APP_FIN_03">'F-3'!$D$14</definedName>
    <definedName name="APP_FIN_04">'F-3'!$E$14</definedName>
    <definedName name="APP_FIN_05">'F-3'!$F$14</definedName>
    <definedName name="APP_FIN_06">'F-3'!$G$14</definedName>
    <definedName name="APP_FIN_07">'F-3'!$H$14</definedName>
    <definedName name="APP_FIN_08">'F-3'!$I$14</definedName>
    <definedName name="APP_FIN_09">'F-3'!$J$14</definedName>
    <definedName name="APP_FIN_10">'F-3'!$K$14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'F-3'!$A$15</definedName>
    <definedName name="OTROS_FIN">'F-3'!$A$20</definedName>
    <definedName name="OTROS_FIN_01">'F-3'!$B$20</definedName>
    <definedName name="OTROS_FIN_02">'F-3'!$C$20</definedName>
    <definedName name="OTROS_FIN_03">'F-3'!$D$20</definedName>
    <definedName name="OTROS_FIN_04">'F-3'!$E$20</definedName>
    <definedName name="OTROS_FIN_05">'F-3'!$F$20</definedName>
    <definedName name="OTROS_FIN_06">'F-3'!$G$20</definedName>
    <definedName name="OTROS_FIN_07">'F-3'!$H$20</definedName>
    <definedName name="OTROS_FIN_08">'F-3'!$I$20</definedName>
    <definedName name="OTROS_FIN_09">'F-3'!$J$20</definedName>
    <definedName name="OTROS_FIN_10">'F-3'!$K$20</definedName>
    <definedName name="OTROS_T1">'F-3'!$B$15</definedName>
    <definedName name="OTROS_T10">'F-3'!$K$15</definedName>
    <definedName name="OTROS_T2">'F-3'!$C$15</definedName>
    <definedName name="OTROS_T3">'F-3'!$D$15</definedName>
    <definedName name="OTROS_T4">'F-3'!$E$15</definedName>
    <definedName name="OTROS_T5">'F-3'!$F$15</definedName>
    <definedName name="OTROS_T6">'F-3'!$G$15</definedName>
    <definedName name="OTROS_T7">'F-3'!$H$15</definedName>
    <definedName name="OTROS_T8">'F-3'!$I$15</definedName>
    <definedName name="OTROS_T9">'F-3'!$J$15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'F-3'!$A$21</definedName>
    <definedName name="TOTAL_ODF_T1">'F-3'!$B$21</definedName>
    <definedName name="TOTAL_ODF_T10">'F-3'!$K$21</definedName>
    <definedName name="TOTAL_ODF_T2">'F-3'!$C$21</definedName>
    <definedName name="TOTAL_ODF_T3">'F-3'!$D$21</definedName>
    <definedName name="TOTAL_ODF_T4">'F-3'!$E$21</definedName>
    <definedName name="TOTAL_ODF_T5">'F-3'!$F$21</definedName>
    <definedName name="TOTAL_ODF_T6">'F-3'!$G$21</definedName>
    <definedName name="TOTAL_ODF_T7">'F-3'!$H$21</definedName>
    <definedName name="TOTAL_ODF_T8">'F-3'!$I$21</definedName>
    <definedName name="TOTAL_ODF_T9">'F-3'!$J$21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H7"/>
  <c r="I7"/>
  <c r="G8"/>
  <c r="G7" s="1"/>
  <c r="H8"/>
  <c r="J8"/>
  <c r="K8" s="1"/>
  <c r="G9"/>
  <c r="H9"/>
  <c r="J9"/>
  <c r="K9" s="1"/>
  <c r="G10"/>
  <c r="H10"/>
  <c r="J10"/>
  <c r="K10" s="1"/>
  <c r="E15"/>
  <c r="G15"/>
  <c r="H15"/>
  <c r="I15"/>
  <c r="J15"/>
  <c r="K16"/>
  <c r="K15" s="1"/>
  <c r="K17"/>
  <c r="K18"/>
  <c r="K19"/>
  <c r="E21"/>
  <c r="H21" l="1"/>
  <c r="I21"/>
  <c r="G21"/>
  <c r="K7"/>
  <c r="K21" s="1"/>
  <c r="J7"/>
  <c r="J21" s="1"/>
</calcChain>
</file>

<file path=xl/sharedStrings.xml><?xml version="1.0" encoding="utf-8"?>
<sst xmlns="http://schemas.openxmlformats.org/spreadsheetml/2006/main" count="26" uniqueCount="25">
  <si>
    <t>Coordinación de Seguimiento y Control de Fideicomisos</t>
  </si>
  <si>
    <t>Presidenta Suplente del Comité Técnico</t>
  </si>
  <si>
    <t>Miguel Espino Salgado</t>
  </si>
  <si>
    <t>Edith Roque Mendoza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</si>
  <si>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</si>
  <si>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</si>
  <si>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</si>
  <si>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</si>
  <si>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</si>
  <si>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</si>
  <si>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</si>
  <si>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c) Contabilidad Administrativa Empresarial</t>
  </si>
  <si>
    <t>b) Francisco Javier Mancera Alcantar</t>
  </si>
  <si>
    <t>a) Francisco Javier Mancera Alcantar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</si>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</sst>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00B0F0"/>
    <pageSetUpPr fitToPage="1"/>
  </sheetPr>
  <dimension ref="A1:K67"/>
  <sheetViews>
    <sheetView showGridLines="0" tabSelected="1" zoomScale="70" zoomScaleNormal="70" workbookViewId="0">
      <selection activeCell="D26" sqref="D26"/>
    </sheetView>
  </sheetViews>
  <sheetFormatPr baseColWidth="10" defaultColWidth="0" defaultRowHeight="15" zeroHeight="1"/>
  <cols>
    <col min="1" max="1" width="66.85546875" customWidth="1"/>
    <col min="2" max="2" width="17" customWidth="1"/>
    <col min="3" max="3" width="22.14062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para el Desarrollo de los Sectores Agrícola, Ganadero, Rural y de Pesca del Estado de Guanajuato &lt;&lt;FIDESAG&gt;&gt;,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30 de junio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22</v>
      </c>
      <c r="B5" s="24" t="s">
        <v>21</v>
      </c>
      <c r="C5" s="24" t="s">
        <v>20</v>
      </c>
      <c r="D5" s="24" t="s">
        <v>19</v>
      </c>
      <c r="E5" s="24" t="s">
        <v>18</v>
      </c>
      <c r="F5" s="24" t="s">
        <v>17</v>
      </c>
      <c r="G5" s="24" t="s">
        <v>16</v>
      </c>
      <c r="H5" s="24" t="s">
        <v>15</v>
      </c>
      <c r="I5" s="23" t="str">
        <f>MONTO1</f>
        <v>Monto pagado de la inversión al 30 de junio de 2018 (k)</v>
      </c>
      <c r="J5" s="23" t="str">
        <f>MONTO2</f>
        <v>Monto pagado de la inversión actualizado al 30 de junio de 2018 (l)</v>
      </c>
      <c r="K5" s="23" t="str">
        <f>SALDO_PENDIENTE</f>
        <v>Saldo pendiente por pagar de la inversión al 30 de junio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14</v>
      </c>
      <c r="B7" s="7"/>
      <c r="C7" s="7"/>
      <c r="D7" s="7"/>
      <c r="E7" s="8">
        <f>SUM(E8:APP_FIN_04)</f>
        <v>174889.84</v>
      </c>
      <c r="F7" s="7"/>
      <c r="G7" s="8">
        <f>SUM(G8:APP_FIN_06)</f>
        <v>53097.968000000001</v>
      </c>
      <c r="H7" s="8">
        <f>SUM(H8:APP_FIN_07)</f>
        <v>53097.968000000001</v>
      </c>
      <c r="I7" s="8">
        <f>SUM(I8:APP_FIN_08)</f>
        <v>164434.76</v>
      </c>
      <c r="J7" s="8">
        <f>SUM(J8:APP_FIN_09)</f>
        <v>164434.76</v>
      </c>
      <c r="K7" s="8">
        <f>SUM(K8:APP_FIN_10)</f>
        <v>10455.079999999998</v>
      </c>
    </row>
    <row r="8" spans="1:11" s="13" customFormat="1">
      <c r="A8" s="16" t="s">
        <v>13</v>
      </c>
      <c r="B8" s="15">
        <v>43130</v>
      </c>
      <c r="C8" s="15">
        <v>43130</v>
      </c>
      <c r="D8" s="15">
        <v>43190</v>
      </c>
      <c r="E8" s="20">
        <v>67950</v>
      </c>
      <c r="F8" s="19">
        <v>3</v>
      </c>
      <c r="G8" s="18">
        <f>+E8/F8</f>
        <v>22650</v>
      </c>
      <c r="H8" s="18">
        <f>+E8/F8</f>
        <v>22650</v>
      </c>
      <c r="I8" s="18">
        <v>67950</v>
      </c>
      <c r="J8" s="21">
        <f>+I8</f>
        <v>67950</v>
      </c>
      <c r="K8" s="18">
        <f>E8-J8</f>
        <v>0</v>
      </c>
    </row>
    <row r="9" spans="1:11" s="13" customFormat="1">
      <c r="A9" s="16" t="s">
        <v>12</v>
      </c>
      <c r="B9" s="15">
        <v>43182</v>
      </c>
      <c r="C9" s="15">
        <v>43191</v>
      </c>
      <c r="D9" s="15">
        <v>43281</v>
      </c>
      <c r="E9" s="20">
        <v>67950</v>
      </c>
      <c r="F9" s="19">
        <v>3</v>
      </c>
      <c r="G9" s="18">
        <f>+E9/F9</f>
        <v>22650</v>
      </c>
      <c r="H9" s="18">
        <f>+E9/F9</f>
        <v>22650</v>
      </c>
      <c r="I9" s="18">
        <v>63719</v>
      </c>
      <c r="J9" s="21">
        <f>+I9</f>
        <v>63719</v>
      </c>
      <c r="K9" s="18">
        <f>E9-J9</f>
        <v>4231</v>
      </c>
    </row>
    <row r="10" spans="1:11" s="13" customFormat="1">
      <c r="A10" s="16" t="s">
        <v>11</v>
      </c>
      <c r="B10" s="15">
        <v>43196</v>
      </c>
      <c r="C10" s="15">
        <v>43102</v>
      </c>
      <c r="D10" s="15">
        <v>43251</v>
      </c>
      <c r="E10" s="20">
        <v>38989.839999999997</v>
      </c>
      <c r="F10" s="19">
        <v>5</v>
      </c>
      <c r="G10" s="18">
        <f>+E10/F10</f>
        <v>7797.9679999999989</v>
      </c>
      <c r="H10" s="18">
        <f>+E10/F10</f>
        <v>7797.9679999999989</v>
      </c>
      <c r="I10" s="18">
        <v>32765.759999999998</v>
      </c>
      <c r="J10" s="21">
        <f>+I10</f>
        <v>32765.759999999998</v>
      </c>
      <c r="K10" s="18">
        <f>E10-J10</f>
        <v>6224.0799999999981</v>
      </c>
    </row>
    <row r="11" spans="1:11" s="13" customFormat="1">
      <c r="A11" s="16"/>
      <c r="B11" s="15"/>
      <c r="C11" s="15"/>
      <c r="D11" s="15"/>
      <c r="E11" s="20"/>
      <c r="F11" s="19"/>
      <c r="G11" s="18"/>
      <c r="H11" s="18"/>
      <c r="I11" s="18"/>
      <c r="J11" s="18"/>
      <c r="K11" s="18"/>
    </row>
    <row r="12" spans="1:11" s="13" customFormat="1">
      <c r="A12" s="16"/>
      <c r="B12" s="15"/>
      <c r="C12" s="15"/>
      <c r="D12" s="15"/>
      <c r="E12" s="20"/>
      <c r="F12" s="19"/>
      <c r="G12" s="18"/>
      <c r="H12" s="18"/>
      <c r="I12" s="18"/>
      <c r="J12" s="18"/>
      <c r="K12" s="18"/>
    </row>
    <row r="13" spans="1:11" s="13" customFormat="1">
      <c r="A13" s="16"/>
      <c r="B13" s="15"/>
      <c r="C13" s="15"/>
      <c r="D13" s="15"/>
      <c r="E13" s="20"/>
      <c r="F13" s="19"/>
      <c r="G13" s="18"/>
      <c r="H13" s="18"/>
      <c r="I13" s="18"/>
      <c r="J13" s="18"/>
      <c r="K13" s="18"/>
    </row>
    <row r="14" spans="1:11">
      <c r="A14" s="12" t="s">
        <v>5</v>
      </c>
      <c r="B14" s="11"/>
      <c r="C14" s="11"/>
      <c r="D14" s="11"/>
      <c r="E14" s="10"/>
      <c r="F14" s="10"/>
      <c r="G14" s="10"/>
      <c r="H14" s="10"/>
      <c r="I14" s="10"/>
      <c r="J14" s="10"/>
      <c r="K14" s="10"/>
    </row>
    <row r="15" spans="1:11">
      <c r="A15" s="9" t="s">
        <v>10</v>
      </c>
      <c r="B15" s="7"/>
      <c r="C15" s="7"/>
      <c r="D15" s="7"/>
      <c r="E15" s="17">
        <f>SUM(E16:OTROS_FIN_04)</f>
        <v>0</v>
      </c>
      <c r="F15" s="7"/>
      <c r="G15" s="17">
        <f>SUM(G16:OTROS_FIN_06)</f>
        <v>0</v>
      </c>
      <c r="H15" s="17">
        <f>SUM(H16:OTROS_FIN_07)</f>
        <v>0</v>
      </c>
      <c r="I15" s="17">
        <f>SUM(I16:OTROS_FIN_08)</f>
        <v>0</v>
      </c>
      <c r="J15" s="17">
        <f>SUM(J16:OTROS_FIN_09)</f>
        <v>0</v>
      </c>
      <c r="K15" s="17">
        <f>SUM(K16:OTROS_FIN_10)</f>
        <v>0</v>
      </c>
    </row>
    <row r="16" spans="1:11" s="13" customFormat="1">
      <c r="A16" s="16" t="s">
        <v>9</v>
      </c>
      <c r="B16" s="15"/>
      <c r="C16" s="15"/>
      <c r="D16" s="15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E16-J16</f>
        <v>0</v>
      </c>
    </row>
    <row r="17" spans="1:11" s="13" customFormat="1">
      <c r="A17" s="16" t="s">
        <v>8</v>
      </c>
      <c r="B17" s="15"/>
      <c r="C17" s="15"/>
      <c r="D17" s="15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E17-J17</f>
        <v>0</v>
      </c>
    </row>
    <row r="18" spans="1:11" s="13" customFormat="1">
      <c r="A18" s="16" t="s">
        <v>7</v>
      </c>
      <c r="B18" s="15"/>
      <c r="C18" s="15"/>
      <c r="D18" s="15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E18-J18</f>
        <v>0</v>
      </c>
    </row>
    <row r="19" spans="1:11" s="13" customFormat="1">
      <c r="A19" s="16" t="s">
        <v>6</v>
      </c>
      <c r="B19" s="15"/>
      <c r="C19" s="15"/>
      <c r="D19" s="15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E19-J19</f>
        <v>0</v>
      </c>
    </row>
    <row r="20" spans="1:11">
      <c r="A20" s="12" t="s">
        <v>5</v>
      </c>
      <c r="B20" s="11"/>
      <c r="C20" s="11"/>
      <c r="D20" s="11"/>
      <c r="E20" s="10"/>
      <c r="F20" s="10"/>
      <c r="G20" s="10"/>
      <c r="H20" s="10"/>
      <c r="I20" s="10"/>
      <c r="J20" s="10"/>
      <c r="K20" s="10"/>
    </row>
    <row r="21" spans="1:11">
      <c r="A21" s="9" t="s">
        <v>4</v>
      </c>
      <c r="B21" s="7"/>
      <c r="C21" s="7"/>
      <c r="D21" s="7"/>
      <c r="E21" s="8">
        <f>APP_T4+OTROS_T4</f>
        <v>174889.84</v>
      </c>
      <c r="F21" s="7"/>
      <c r="G21" s="6">
        <f>APP_T6+OTROS_T6</f>
        <v>53097.968000000001</v>
      </c>
      <c r="H21" s="6">
        <f>APP_T7+OTROS_T7</f>
        <v>53097.968000000001</v>
      </c>
      <c r="I21" s="6">
        <f>APP_T8+OTROS_T8</f>
        <v>164434.76</v>
      </c>
      <c r="J21" s="6">
        <f>APP_T9+OTROS_T9</f>
        <v>164434.76</v>
      </c>
      <c r="K21" s="6">
        <f>APP_T10+OTROS_T10</f>
        <v>10455.079999999998</v>
      </c>
    </row>
    <row r="22" spans="1:1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/>
    <row r="24" spans="1:11"/>
    <row r="25" spans="1:11"/>
    <row r="26" spans="1:11"/>
    <row r="27" spans="1:11"/>
    <row r="28" spans="1:11">
      <c r="A28" s="3"/>
      <c r="B28" s="2" t="s">
        <v>3</v>
      </c>
      <c r="C28" s="2"/>
      <c r="D28" s="1"/>
      <c r="E28" s="1"/>
      <c r="F28" s="1"/>
      <c r="G28" s="1"/>
      <c r="H28" s="2" t="s">
        <v>2</v>
      </c>
      <c r="I28" s="2"/>
      <c r="J28" s="1"/>
      <c r="K28" s="1"/>
    </row>
    <row r="29" spans="1:11">
      <c r="A29" s="3"/>
      <c r="B29" s="2" t="s">
        <v>1</v>
      </c>
      <c r="C29" s="2"/>
      <c r="D29" s="1"/>
      <c r="E29" s="1"/>
      <c r="F29" s="1"/>
      <c r="G29" s="1"/>
      <c r="H29" s="2" t="s">
        <v>0</v>
      </c>
      <c r="I29" s="2"/>
      <c r="J29" s="1"/>
      <c r="K29" s="1"/>
    </row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mergeCells count="8">
    <mergeCell ref="B29:C29"/>
    <mergeCell ref="H29:I29"/>
    <mergeCell ref="A1:K1"/>
    <mergeCell ref="A2:K2"/>
    <mergeCell ref="A3:K3"/>
    <mergeCell ref="A4:K4"/>
    <mergeCell ref="B28:C28"/>
    <mergeCell ref="H28:I28"/>
  </mergeCells>
  <dataValidations count="5">
    <dataValidation type="decimal" allowBlank="1" showInputMessage="1" showErrorMessage="1" sqref="E7:K21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16:D19 B8:D13">
      <formula1>36526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2018-07-12T19:03:11Z</dcterms:created>
  <dcterms:modified xsi:type="dcterms:W3CDTF">2018-07-12T19:03:35Z</dcterms:modified>
</cp:coreProperties>
</file>