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E16"/>
  <c r="E14" s="1"/>
  <c r="E12" s="1"/>
  <c r="I16"/>
  <c r="J16" s="1"/>
  <c r="D17"/>
  <c r="E17"/>
  <c r="I17"/>
  <c r="J17" s="1"/>
  <c r="D18"/>
  <c r="E18"/>
  <c r="I18"/>
  <c r="J18" s="1"/>
  <c r="D19"/>
  <c r="E19"/>
  <c r="I19"/>
  <c r="J19" s="1"/>
  <c r="D20"/>
  <c r="E20"/>
  <c r="I20"/>
  <c r="J20" s="1"/>
  <c r="D21"/>
  <c r="E21"/>
  <c r="I21"/>
  <c r="J21" s="1"/>
  <c r="D22"/>
  <c r="E22"/>
  <c r="I22"/>
  <c r="J22" s="1"/>
  <c r="I23"/>
  <c r="J23"/>
  <c r="D26"/>
  <c r="E26" s="1"/>
  <c r="E24" s="1"/>
  <c r="D27"/>
  <c r="E27"/>
  <c r="I27"/>
  <c r="I25" s="1"/>
  <c r="D28"/>
  <c r="E28"/>
  <c r="I28"/>
  <c r="J28" s="1"/>
  <c r="D29"/>
  <c r="E29"/>
  <c r="I29"/>
  <c r="J29" s="1"/>
  <c r="D30"/>
  <c r="E30"/>
  <c r="I30"/>
  <c r="J30" s="1"/>
  <c r="D31"/>
  <c r="E31"/>
  <c r="I31"/>
  <c r="J31" s="1"/>
  <c r="D32"/>
  <c r="E32"/>
  <c r="I32"/>
  <c r="J32" s="1"/>
  <c r="D33"/>
  <c r="E33"/>
  <c r="D34"/>
  <c r="E34" s="1"/>
  <c r="I38"/>
  <c r="J38"/>
  <c r="J36" s="1"/>
  <c r="J34" s="1"/>
  <c r="I39"/>
  <c r="J39" s="1"/>
  <c r="I40"/>
  <c r="J40"/>
  <c r="I44"/>
  <c r="J44"/>
  <c r="J42" s="1"/>
  <c r="I45"/>
  <c r="J45" s="1"/>
  <c r="I46"/>
  <c r="J46"/>
  <c r="I47"/>
  <c r="J47" s="1"/>
  <c r="I48"/>
  <c r="J48"/>
  <c r="I52"/>
  <c r="J52"/>
  <c r="J50" s="1"/>
  <c r="I53"/>
  <c r="J53" s="1"/>
  <c r="J14" l="1"/>
  <c r="J12" s="1"/>
  <c r="I50"/>
  <c r="I42"/>
  <c r="I36"/>
  <c r="D24"/>
  <c r="D12" s="1"/>
  <c r="I14"/>
  <c r="I12" s="1"/>
  <c r="J27"/>
  <c r="J25" s="1"/>
  <c r="I34" l="1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<sst xmlns="http://schemas.openxmlformats.org/spreadsheetml/2006/main" count="66" uniqueCount="63">
  <si>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</si>
  <si>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</si>
  <si>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</si>
  <si>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</si>
  <si>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</si>
  <si>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</si>
  <si>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</si>
  <si>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</si>
  <si>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</si>
  <si>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</si>
  <si>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</si>
  <si>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</si>
  <si>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</si>
  <si>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</si>
  <si>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</si>
  <si>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</si>
  <si>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</si>
  <si>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</si>
  <si>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</si>
  <si>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</si>
  <si>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</si>
  <si>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</si>
  <si>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</si>
  <si>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</si>
  <si>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</si>
  <si>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</si>
  <si>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</si>
  <si>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</si>
  <si>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</si>
  <si>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</si>
  <si>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</si>
  <si>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</si>
  <si>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</si>
  <si>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</si>
  <si>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</si>
  <si>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</si>
  <si>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</si>
  <si>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</si>
  <si>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</si>
  <si>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</si>
  <si>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</si>
  <si>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</si>
  <si>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</si>
  <si>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</si>
  <si>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</si>
  <si>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</si>
  <si>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</si>
  <si>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</si>
  <si>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</si>
  <si>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</si>
  <si>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</si>
  <si>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</si>
  <si>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</si>
  <si>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</si>
  <si>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</si>
  <si>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</si>
  <si>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</si>
  <si>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</si>
  <si>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</si>
  <si>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</si>
  <si>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</si>
  <si>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Marzo del 2017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</si>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</sst>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DESAG-1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5529364.5699999994</v>
          </cell>
          <cell r="E16">
            <v>5515799.9500000002</v>
          </cell>
          <cell r="I16">
            <v>1817004.13</v>
          </cell>
          <cell r="J16">
            <v>1811792.94</v>
          </cell>
        </row>
        <row r="17">
          <cell r="D17">
            <v>44140852.460000001</v>
          </cell>
          <cell r="E17">
            <v>43820501.32</v>
          </cell>
          <cell r="I17">
            <v>12238.94</v>
          </cell>
          <cell r="J17">
            <v>12238.94</v>
          </cell>
        </row>
        <row r="18">
          <cell r="D18">
            <v>749.65</v>
          </cell>
          <cell r="E18">
            <v>749.65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24500000</v>
          </cell>
          <cell r="E29">
            <v>24500000</v>
          </cell>
          <cell r="I29">
            <v>0</v>
          </cell>
          <cell r="J29">
            <v>0</v>
          </cell>
        </row>
        <row r="30">
          <cell r="D30">
            <v>71737388.030000001</v>
          </cell>
          <cell r="E30">
            <v>71270068.680000007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151041927.66</v>
          </cell>
          <cell r="J44">
            <v>150104257.16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-141646.58000000002</v>
          </cell>
          <cell r="J50">
            <v>-352208.36</v>
          </cell>
        </row>
        <row r="51">
          <cell r="I51">
            <v>-6821169.4400000004</v>
          </cell>
          <cell r="J51">
            <v>-6468961.0800000001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62"/>
  <sheetViews>
    <sheetView showGridLines="0" tabSelected="1" topLeftCell="A7" zoomScale="80" zoomScaleNormal="80" zoomScalePageLayoutView="80" workbookViewId="0">
      <selection activeCell="J45" sqref="J45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4" customFormat="1" ht="20.100000000000001" customHeight="1">
      <c r="A5" s="66"/>
      <c r="B5" s="70" t="s">
        <v>59</v>
      </c>
      <c r="C5" s="69" t="s">
        <v>58</v>
      </c>
      <c r="D5" s="28"/>
      <c r="E5" s="28"/>
      <c r="F5" s="69"/>
      <c r="G5" s="69"/>
      <c r="H5" s="69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0</v>
      </c>
      <c r="E12" s="42">
        <f>E14+E24</f>
        <v>801235.10999999382</v>
      </c>
      <c r="F12" s="3"/>
      <c r="G12" s="43" t="s">
        <v>53</v>
      </c>
      <c r="H12" s="43"/>
      <c r="I12" s="42">
        <f>I14+I25</f>
        <v>5211.1899999999441</v>
      </c>
      <c r="J12" s="42">
        <f>J14+J25</f>
        <v>0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0</v>
      </c>
      <c r="E14" s="42">
        <f>SUM(E16:E22)</f>
        <v>333915.75999999978</v>
      </c>
      <c r="F14" s="3"/>
      <c r="G14" s="43" t="s">
        <v>51</v>
      </c>
      <c r="H14" s="43"/>
      <c r="I14" s="42">
        <f>SUM(I16:I23)</f>
        <v>5211.1899999999441</v>
      </c>
      <c r="J14" s="42">
        <f>SUM(J16:J23)</f>
        <v>0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13564.61999999918</v>
      </c>
      <c r="F16" s="3"/>
      <c r="G16" s="38" t="s">
        <v>49</v>
      </c>
      <c r="H16" s="38"/>
      <c r="I16" s="37">
        <f>IF([1]ESF!I16&gt;[1]ESF!J16,[1]ESF!I16-[1]ESF!J16,0)</f>
        <v>5211.1899999999441</v>
      </c>
      <c r="J16" s="37">
        <f>IF(I16&gt;0,0,[1]ESF!J16-[1]ESF!I16)</f>
        <v>0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320351.1400000006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467319.34999999404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467319.34999999404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1148232.28</v>
      </c>
      <c r="J34" s="42">
        <f>J36+J42+J50</f>
        <v>352208.36000000034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937670.5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937670.5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210561.77999999997</v>
      </c>
      <c r="J42" s="42">
        <f>SUM(J44:J48)</f>
        <v>352208.36000000034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210561.77999999997</v>
      </c>
      <c r="J44" s="37">
        <f>IF(I44&gt;0,0,[1]ESF!J50-[1]ESF!I50)</f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352208.36000000034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G30:H30"/>
    <mergeCell ref="B24:C24"/>
    <mergeCell ref="C1:I1"/>
    <mergeCell ref="C2:I2"/>
    <mergeCell ref="G9:H9"/>
    <mergeCell ref="A3:K3"/>
    <mergeCell ref="A4:K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46:H46"/>
    <mergeCell ref="G47:H47"/>
    <mergeCell ref="G48:H48"/>
    <mergeCell ref="G50:H50"/>
    <mergeCell ref="B34:C34"/>
    <mergeCell ref="G32:H32"/>
    <mergeCell ref="G39:H39"/>
    <mergeCell ref="G44:H44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14:H14"/>
    <mergeCell ref="G16:H16"/>
    <mergeCell ref="B12:C12"/>
    <mergeCell ref="B14:C14"/>
    <mergeCell ref="B16:C16"/>
    <mergeCell ref="B17:C17"/>
  </mergeCells>
  <printOptions horizontalCentered="1" verticalCentered="1"/>
  <pageMargins left="0" right="0" top="0.25" bottom="0.59055118110236227" header="0" footer="0"/>
  <pageSetup paperSize="11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2017-07-20T15:35:54Z</dcterms:created>
  <dcterms:modified xsi:type="dcterms:W3CDTF">2017-07-20T15:36:07Z</dcterms:modified>
</cp:coreProperties>
</file>