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G28" s="1"/>
  <c r="G16"/>
  <c r="H16" s="1"/>
  <c r="E18"/>
  <c r="G18" s="1"/>
  <c r="F18"/>
  <c r="G19"/>
  <c r="H19"/>
  <c r="H18" s="1"/>
  <c r="I19"/>
  <c r="J19" s="1"/>
  <c r="G25"/>
  <c r="J25"/>
  <c r="E28"/>
  <c r="F28"/>
  <c r="G36"/>
  <c r="H36" s="1"/>
  <c r="J36"/>
  <c r="G37"/>
  <c r="H37"/>
  <c r="J37"/>
  <c r="G38"/>
  <c r="H38"/>
  <c r="J38"/>
  <c r="E39"/>
  <c r="E35" s="1"/>
  <c r="F40"/>
  <c r="F39" s="1"/>
  <c r="G40"/>
  <c r="G41"/>
  <c r="H41" s="1"/>
  <c r="J41"/>
  <c r="E42"/>
  <c r="G42" s="1"/>
  <c r="F42"/>
  <c r="F43"/>
  <c r="G43" s="1"/>
  <c r="G44"/>
  <c r="H44"/>
  <c r="J44"/>
  <c r="G45"/>
  <c r="H45" s="1"/>
  <c r="J45"/>
  <c r="G46"/>
  <c r="J46"/>
  <c r="G47"/>
  <c r="H47"/>
  <c r="J47"/>
  <c r="G48"/>
  <c r="H48" s="1"/>
  <c r="J48"/>
  <c r="G49"/>
  <c r="H49" s="1"/>
  <c r="J49"/>
  <c r="G50"/>
  <c r="H50"/>
  <c r="J50"/>
  <c r="G51"/>
  <c r="H51"/>
  <c r="J51"/>
  <c r="G52"/>
  <c r="H52" s="1"/>
  <c r="J52"/>
  <c r="G53"/>
  <c r="H53" s="1"/>
  <c r="J53"/>
  <c r="G54"/>
  <c r="H54"/>
  <c r="J54"/>
  <c r="H43" l="1"/>
  <c r="H42" s="1"/>
  <c r="I43"/>
  <c r="F35"/>
  <c r="G39"/>
  <c r="G56" s="1"/>
  <c r="F56"/>
  <c r="I16"/>
  <c r="H15"/>
  <c r="H28" s="1"/>
  <c r="H40"/>
  <c r="G35"/>
  <c r="I18"/>
  <c r="J18" s="1"/>
  <c r="E56"/>
  <c r="J16" l="1"/>
  <c r="J15" s="1"/>
  <c r="I15"/>
  <c r="I28" s="1"/>
  <c r="J28" s="1"/>
  <c r="I42"/>
  <c r="J42" s="1"/>
  <c r="J43"/>
  <c r="I40"/>
  <c r="H39"/>
  <c r="J40" l="1"/>
  <c r="I39"/>
  <c r="H35"/>
  <c r="H56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<sst xmlns="http://schemas.openxmlformats.org/spreadsheetml/2006/main" count="76" uniqueCount="43">
  <si>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</si>
  <si>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Presidenta Suplente del Comité Técnico</t>
  </si>
  <si>
    <t>Miguel Espino Salgado</t>
  </si>
  <si>
    <t>Edith Roque Mendoza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</si>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</sst>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</cellStyleXfs>
  <cellXfs count="86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10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12" fillId="11" borderId="0" xfId="2" applyFont="1" applyFill="1"/>
    <xf numFmtId="43" fontId="13" fillId="11" borderId="4" xfId="1" applyFont="1" applyFill="1" applyBorder="1" applyAlignment="1">
      <alignment horizontal="center"/>
    </xf>
    <xf numFmtId="0" fontId="13" fillId="11" borderId="11" xfId="2" applyFont="1" applyFill="1" applyBorder="1" applyAlignment="1">
      <alignment wrapText="1"/>
    </xf>
    <xf numFmtId="0" fontId="13" fillId="11" borderId="3" xfId="2" applyFont="1" applyFill="1" applyBorder="1" applyAlignment="1">
      <alignment horizontal="center" vertical="center"/>
    </xf>
    <xf numFmtId="0" fontId="14" fillId="11" borderId="12" xfId="2" applyFont="1" applyFill="1" applyBorder="1" applyAlignment="1">
      <alignment horizontal="center" vertical="center"/>
    </xf>
    <xf numFmtId="43" fontId="15" fillId="11" borderId="8" xfId="1" applyFont="1" applyFill="1" applyBorder="1" applyAlignment="1">
      <alignment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4" fillId="11" borderId="14" xfId="2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 wrapText="1"/>
    </xf>
    <xf numFmtId="0" fontId="17" fillId="11" borderId="14" xfId="2" applyFont="1" applyFill="1" applyBorder="1" applyAlignment="1">
      <alignment horizontal="left"/>
    </xf>
    <xf numFmtId="0" fontId="12" fillId="0" borderId="0" xfId="0" applyFont="1"/>
    <xf numFmtId="0" fontId="12" fillId="11" borderId="0" xfId="0" applyFont="1" applyFill="1"/>
    <xf numFmtId="43" fontId="10" fillId="11" borderId="8" xfId="1" applyFont="1" applyFill="1" applyBorder="1" applyAlignment="1">
      <alignment horizontal="center"/>
    </xf>
    <xf numFmtId="0" fontId="17" fillId="11" borderId="14" xfId="2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8" fillId="11" borderId="13" xfId="0" applyFont="1" applyFill="1" applyBorder="1" applyAlignment="1">
      <alignment vertical="center" wrapText="1"/>
    </xf>
    <xf numFmtId="0" fontId="18" fillId="11" borderId="0" xfId="0" applyFont="1" applyFill="1" applyBorder="1" applyAlignment="1">
      <alignment vertical="center" wrapText="1"/>
    </xf>
    <xf numFmtId="0" fontId="18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9" fillId="11" borderId="13" xfId="0" applyFont="1" applyFill="1" applyBorder="1"/>
    <xf numFmtId="0" fontId="17" fillId="11" borderId="0" xfId="2" applyFont="1" applyFill="1" applyBorder="1" applyAlignment="1">
      <alignment horizontal="left"/>
    </xf>
    <xf numFmtId="43" fontId="13" fillId="11" borderId="7" xfId="1" applyFont="1" applyFill="1" applyBorder="1" applyAlignment="1">
      <alignment horizontal="center"/>
    </xf>
    <xf numFmtId="0" fontId="13" fillId="11" borderId="15" xfId="2" applyFont="1" applyFill="1" applyBorder="1"/>
    <xf numFmtId="0" fontId="13" fillId="11" borderId="2" xfId="2" applyFont="1" applyFill="1" applyBorder="1"/>
    <xf numFmtId="0" fontId="13" fillId="11" borderId="16" xfId="2" applyFont="1" applyFill="1" applyBorder="1"/>
    <xf numFmtId="37" fontId="20" fillId="12" borderId="9" xfId="2" applyNumberFormat="1" applyFont="1" applyFill="1" applyBorder="1" applyAlignment="1">
      <alignment horizontal="center" vertical="center"/>
    </xf>
    <xf numFmtId="37" fontId="20" fillId="12" borderId="9" xfId="2" applyNumberFormat="1" applyFont="1" applyFill="1" applyBorder="1" applyAlignment="1">
      <alignment horizontal="center" vertical="center" wrapText="1"/>
    </xf>
    <xf numFmtId="37" fontId="20" fillId="12" borderId="9" xfId="2" applyNumberFormat="1" applyFont="1" applyFill="1" applyBorder="1" applyAlignment="1">
      <alignment horizontal="center" wrapText="1"/>
    </xf>
    <xf numFmtId="37" fontId="20" fillId="12" borderId="9" xfId="2" applyNumberFormat="1" applyFont="1" applyFill="1" applyBorder="1" applyAlignment="1">
      <alignment horizontal="center" vertical="center"/>
    </xf>
    <xf numFmtId="0" fontId="12" fillId="11" borderId="0" xfId="2" applyFont="1" applyFill="1" applyAlignment="1">
      <alignment horizontal="center"/>
    </xf>
    <xf numFmtId="43" fontId="20" fillId="0" borderId="5" xfId="1" applyFont="1" applyBorder="1" applyAlignment="1">
      <alignment horizontal="center" vertical="top" wrapText="1"/>
    </xf>
    <xf numFmtId="43" fontId="20" fillId="0" borderId="6" xfId="1" applyFont="1" applyBorder="1" applyAlignment="1">
      <alignment horizontal="center" vertical="top" wrapText="1"/>
    </xf>
    <xf numFmtId="43" fontId="20" fillId="11" borderId="2" xfId="1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3" fillId="11" borderId="11" xfId="1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3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3" fillId="11" borderId="15" xfId="1" applyFont="1" applyFill="1" applyBorder="1" applyAlignment="1">
      <alignment horizontal="center"/>
    </xf>
    <xf numFmtId="0" fontId="12" fillId="11" borderId="0" xfId="2" applyFont="1" applyFill="1" applyAlignment="1"/>
    <xf numFmtId="0" fontId="12" fillId="11" borderId="0" xfId="2" applyFont="1" applyFill="1" applyBorder="1" applyAlignment="1">
      <alignment horizontal="center"/>
    </xf>
    <xf numFmtId="0" fontId="20" fillId="11" borderId="0" xfId="0" applyNumberFormat="1" applyFont="1" applyFill="1" applyBorder="1" applyAlignment="1" applyProtection="1">
      <protection locked="0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/>
    <xf numFmtId="0" fontId="3" fillId="11" borderId="0" xfId="0" applyFont="1" applyFill="1" applyBorder="1"/>
    <xf numFmtId="0" fontId="12" fillId="11" borderId="0" xfId="2" applyFont="1" applyFill="1" applyBorder="1"/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5"/>
  <sheetViews>
    <sheetView showGridLines="0" tabSelected="1" zoomScale="85" zoomScaleNormal="85" workbookViewId="0">
      <selection activeCell="C20" sqref="C20:D20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18" style="1" customWidth="1"/>
    <col min="6" max="6" width="15.7109375" style="1" customWidth="1"/>
    <col min="7" max="7" width="17.42578125" style="1" customWidth="1"/>
    <col min="8" max="8" width="17.85546875" style="1" customWidth="1"/>
    <col min="9" max="10" width="15.7109375" style="1" customWidth="1"/>
    <col min="11" max="11" width="2" style="2" customWidth="1"/>
    <col min="12" max="16384" width="11.42578125" style="1"/>
  </cols>
  <sheetData>
    <row r="1" spans="1:11" ht="18.75" customHeight="1">
      <c r="B1" s="84" t="s">
        <v>42</v>
      </c>
      <c r="C1" s="84"/>
      <c r="D1" s="84"/>
      <c r="E1" s="84"/>
      <c r="F1" s="84"/>
      <c r="G1" s="84"/>
      <c r="H1" s="84"/>
      <c r="I1" s="84"/>
      <c r="J1" s="84"/>
    </row>
    <row r="2" spans="1:11" ht="15" customHeight="1">
      <c r="B2" s="85"/>
      <c r="C2" s="85"/>
      <c r="D2" s="84" t="s">
        <v>41</v>
      </c>
      <c r="E2" s="84"/>
      <c r="F2" s="84"/>
      <c r="G2" s="84"/>
      <c r="H2" s="84"/>
      <c r="I2" s="84"/>
      <c r="J2" s="84"/>
    </row>
    <row r="3" spans="1:11" ht="15" customHeight="1">
      <c r="B3" s="84" t="s">
        <v>40</v>
      </c>
      <c r="C3" s="84"/>
      <c r="D3" s="84"/>
      <c r="E3" s="84"/>
      <c r="F3" s="84"/>
      <c r="G3" s="84"/>
      <c r="H3" s="84"/>
      <c r="I3" s="84"/>
      <c r="J3" s="84"/>
    </row>
    <row r="4" spans="1:11" s="2" customFormat="1" ht="8.25" customHeight="1">
      <c r="A4" s="24"/>
      <c r="B4" s="83"/>
      <c r="C4" s="83"/>
      <c r="D4" s="83"/>
      <c r="E4" s="82"/>
      <c r="F4" s="78"/>
      <c r="G4" s="78"/>
      <c r="H4" s="78"/>
      <c r="I4" s="78"/>
      <c r="J4" s="78"/>
    </row>
    <row r="5" spans="1:11" s="2" customFormat="1" ht="13.5" customHeight="1">
      <c r="A5" s="24"/>
      <c r="B5" s="81"/>
      <c r="D5" s="80" t="s">
        <v>39</v>
      </c>
      <c r="E5" s="79"/>
      <c r="F5" s="79"/>
      <c r="G5" s="78"/>
      <c r="H5" s="78"/>
      <c r="I5" s="78"/>
      <c r="J5" s="78"/>
    </row>
    <row r="6" spans="1:11" s="2" customFormat="1" ht="11.25" customHeight="1">
      <c r="A6" s="24"/>
      <c r="B6" s="24"/>
      <c r="C6" s="24"/>
      <c r="D6" s="24"/>
      <c r="F6" s="58"/>
      <c r="G6" s="58"/>
      <c r="H6" s="58"/>
      <c r="I6" s="58"/>
      <c r="J6" s="58"/>
    </row>
    <row r="7" spans="1:11" ht="12" customHeight="1">
      <c r="A7" s="77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4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4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6"/>
      <c r="F10" s="50"/>
      <c r="G10" s="50"/>
      <c r="H10" s="50"/>
      <c r="I10" s="50"/>
      <c r="J10" s="50"/>
    </row>
    <row r="11" spans="1:11" ht="12" customHeight="1">
      <c r="A11" s="11"/>
      <c r="B11" s="70" t="s">
        <v>20</v>
      </c>
      <c r="C11" s="69"/>
      <c r="D11" s="68"/>
      <c r="E11" s="29"/>
      <c r="F11" s="29"/>
      <c r="G11" s="29"/>
      <c r="H11" s="29"/>
      <c r="I11" s="29"/>
      <c r="J11" s="29"/>
    </row>
    <row r="12" spans="1:11" ht="12" customHeight="1">
      <c r="A12" s="11"/>
      <c r="B12" s="70" t="s">
        <v>12</v>
      </c>
      <c r="C12" s="69"/>
      <c r="D12" s="68"/>
      <c r="E12" s="29"/>
      <c r="F12" s="29"/>
      <c r="G12" s="29"/>
      <c r="H12" s="29"/>
      <c r="I12" s="29"/>
      <c r="J12" s="29"/>
    </row>
    <row r="13" spans="1:11" ht="12" customHeight="1">
      <c r="A13" s="11"/>
      <c r="B13" s="70" t="s">
        <v>19</v>
      </c>
      <c r="C13" s="69"/>
      <c r="D13" s="68"/>
      <c r="E13" s="29"/>
      <c r="F13" s="29"/>
      <c r="G13" s="29"/>
      <c r="H13" s="29"/>
      <c r="I13" s="29"/>
      <c r="J13" s="29"/>
    </row>
    <row r="14" spans="1:11" ht="12" customHeight="1">
      <c r="A14" s="11"/>
      <c r="B14" s="70" t="s">
        <v>18</v>
      </c>
      <c r="C14" s="69"/>
      <c r="D14" s="68"/>
      <c r="E14" s="29"/>
      <c r="F14" s="29"/>
      <c r="G14" s="29"/>
      <c r="H14" s="29"/>
      <c r="I14" s="29"/>
      <c r="J14" s="29"/>
    </row>
    <row r="15" spans="1:11" ht="12" customHeight="1">
      <c r="A15" s="11"/>
      <c r="B15" s="70" t="s">
        <v>17</v>
      </c>
      <c r="C15" s="69"/>
      <c r="D15" s="68"/>
      <c r="E15" s="19">
        <f>+E16</f>
        <v>0</v>
      </c>
      <c r="F15" s="19">
        <f>+F16</f>
        <v>48207.59</v>
      </c>
      <c r="G15" s="19">
        <f>+E15+F15</f>
        <v>48207.59</v>
      </c>
      <c r="H15" s="19">
        <f>+H16</f>
        <v>48207.59</v>
      </c>
      <c r="I15" s="19">
        <f>+I16</f>
        <v>48207.59</v>
      </c>
      <c r="J15" s="19">
        <f>+J16</f>
        <v>48207.59</v>
      </c>
    </row>
    <row r="16" spans="1:11" s="41" customFormat="1" ht="12" customHeight="1">
      <c r="A16" s="47"/>
      <c r="B16" s="75"/>
      <c r="C16" s="74" t="s">
        <v>15</v>
      </c>
      <c r="D16" s="73"/>
      <c r="E16" s="43">
        <v>0</v>
      </c>
      <c r="F16" s="43">
        <v>48207.59</v>
      </c>
      <c r="G16" s="43">
        <f>+E16+F16</f>
        <v>48207.59</v>
      </c>
      <c r="H16" s="43">
        <f>+G16</f>
        <v>48207.59</v>
      </c>
      <c r="I16" s="43">
        <f>+H16</f>
        <v>48207.59</v>
      </c>
      <c r="J16" s="43">
        <f>+I16-E16</f>
        <v>48207.59</v>
      </c>
      <c r="K16" s="42"/>
    </row>
    <row r="17" spans="1:10" s="1" customFormat="1" ht="12" customHeight="1">
      <c r="A17" s="11"/>
      <c r="B17" s="72"/>
      <c r="C17" s="69" t="s">
        <v>14</v>
      </c>
      <c r="D17" s="68"/>
      <c r="E17" s="29"/>
      <c r="F17" s="29"/>
      <c r="G17" s="29"/>
      <c r="H17" s="29"/>
      <c r="I17" s="29"/>
      <c r="J17" s="29"/>
    </row>
    <row r="18" spans="1:10" s="1" customFormat="1" ht="12" customHeight="1">
      <c r="A18" s="11"/>
      <c r="B18" s="70" t="s">
        <v>16</v>
      </c>
      <c r="C18" s="69"/>
      <c r="D18" s="68"/>
      <c r="E18" s="19">
        <f>+E19</f>
        <v>0</v>
      </c>
      <c r="F18" s="19">
        <f>+F19</f>
        <v>6689629.0300000003</v>
      </c>
      <c r="G18" s="19">
        <f>+E18+F18</f>
        <v>6689629.0300000003</v>
      </c>
      <c r="H18" s="19">
        <f>+H19</f>
        <v>6689629.0300000003</v>
      </c>
      <c r="I18" s="19">
        <f>+I19</f>
        <v>6689629.0300000003</v>
      </c>
      <c r="J18" s="19">
        <f>+I18-E18</f>
        <v>6689629.0300000003</v>
      </c>
    </row>
    <row r="19" spans="1:10" s="1" customFormat="1" ht="12" customHeight="1">
      <c r="A19" s="11"/>
      <c r="B19" s="72"/>
      <c r="C19" s="69" t="s">
        <v>15</v>
      </c>
      <c r="D19" s="68"/>
      <c r="E19" s="29">
        <v>0</v>
      </c>
      <c r="F19" s="29">
        <v>6689629.0300000003</v>
      </c>
      <c r="G19" s="29">
        <f>+E19+F19</f>
        <v>6689629.0300000003</v>
      </c>
      <c r="H19" s="29">
        <f>+G19</f>
        <v>6689629.0300000003</v>
      </c>
      <c r="I19" s="29">
        <f>+G19</f>
        <v>6689629.0300000003</v>
      </c>
      <c r="J19" s="29">
        <f>+I19-E19</f>
        <v>6689629.0300000003</v>
      </c>
    </row>
    <row r="20" spans="1:10" s="1" customFormat="1" ht="12" customHeight="1">
      <c r="A20" s="11"/>
      <c r="B20" s="72"/>
      <c r="C20" s="69" t="s">
        <v>14</v>
      </c>
      <c r="D20" s="68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2"/>
      <c r="C21" s="69" t="s">
        <v>37</v>
      </c>
      <c r="D21" s="68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2"/>
      <c r="C22" s="69" t="s">
        <v>36</v>
      </c>
      <c r="D22" s="68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70" t="s">
        <v>11</v>
      </c>
      <c r="C23" s="69"/>
      <c r="D23" s="68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70" t="s">
        <v>13</v>
      </c>
      <c r="C24" s="69"/>
      <c r="D24" s="68"/>
      <c r="E24" s="29"/>
      <c r="F24" s="29"/>
      <c r="G24" s="29"/>
      <c r="H24" s="29"/>
      <c r="I24" s="29"/>
      <c r="J24" s="29"/>
    </row>
    <row r="25" spans="1:10" s="1" customFormat="1" ht="12" customHeight="1">
      <c r="A25" s="71"/>
      <c r="B25" s="70" t="s">
        <v>10</v>
      </c>
      <c r="C25" s="69"/>
      <c r="D25" s="68"/>
      <c r="E25" s="19">
        <v>0</v>
      </c>
      <c r="F25" s="19"/>
      <c r="G25" s="19">
        <f>+E25+F25</f>
        <v>0</v>
      </c>
      <c r="H25" s="19">
        <v>0</v>
      </c>
      <c r="I25" s="19"/>
      <c r="J25" s="19">
        <f>+I25-E25</f>
        <v>0</v>
      </c>
    </row>
    <row r="26" spans="1:10" s="1" customFormat="1" ht="12" customHeight="1">
      <c r="A26" s="11"/>
      <c r="B26" s="70" t="s">
        <v>8</v>
      </c>
      <c r="C26" s="69"/>
      <c r="D26" s="68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7"/>
      <c r="C27" s="27"/>
      <c r="D27" s="26"/>
      <c r="E27" s="66"/>
      <c r="F27" s="25"/>
      <c r="G27" s="25"/>
      <c r="H27" s="25"/>
      <c r="I27" s="25"/>
      <c r="J27" s="25"/>
    </row>
    <row r="28" spans="1:10" s="1" customFormat="1" ht="12" customHeight="1">
      <c r="A28" s="24"/>
      <c r="B28" s="65"/>
      <c r="C28" s="64"/>
      <c r="D28" s="63" t="s">
        <v>7</v>
      </c>
      <c r="E28" s="19">
        <f>SUM(E11+E12+E13+E14+E15+E18+E23+E24+E25+E26)</f>
        <v>0</v>
      </c>
      <c r="F28" s="19">
        <f>SUM(F11+F12+F13+F14+F15+F18+F23+F24+F25+F26)</f>
        <v>6737836.6200000001</v>
      </c>
      <c r="G28" s="19">
        <f>SUM(G11+G12+G13+G14+G15+G18+G23+G24+G25+G26)</f>
        <v>6737836.6200000001</v>
      </c>
      <c r="H28" s="19">
        <f>SUM(H11+H12+H13+H14+H15+H18+H23+H24+H25+H26)</f>
        <v>6737836.6200000001</v>
      </c>
      <c r="I28" s="19">
        <f>SUM(I11+I12+I13+I14+I15+I18+I23+I24+I25+I26)</f>
        <v>6737836.6200000001</v>
      </c>
      <c r="J28" s="18">
        <f>IF(I28&gt;E28,I28-E28,0)</f>
        <v>6737836.6200000001</v>
      </c>
    </row>
    <row r="29" spans="1:10" s="1" customFormat="1" ht="12" customHeight="1">
      <c r="A29" s="11"/>
      <c r="B29" s="62"/>
      <c r="C29" s="62"/>
      <c r="D29" s="62"/>
      <c r="E29" s="61"/>
      <c r="F29" s="61"/>
      <c r="G29" s="61"/>
      <c r="H29" s="60" t="s">
        <v>5</v>
      </c>
      <c r="I29" s="59"/>
      <c r="J29" s="12"/>
    </row>
    <row r="30" spans="1:10" s="1" customFormat="1" ht="12" customHeight="1">
      <c r="A30" s="24"/>
      <c r="B30" s="24"/>
      <c r="C30" s="24"/>
      <c r="D30" s="24"/>
      <c r="E30" s="58"/>
      <c r="F30" s="58"/>
      <c r="G30" s="58"/>
      <c r="H30" s="58"/>
      <c r="I30" s="58"/>
      <c r="J30" s="58"/>
    </row>
    <row r="31" spans="1:10" s="1" customFormat="1" ht="12" customHeight="1">
      <c r="A31" s="24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0" s="1" customFormat="1" ht="25.5">
      <c r="A32" s="24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1" ht="12" customHeight="1">
      <c r="A33" s="24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1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1" ht="12" customHeight="1">
      <c r="A35" s="11"/>
      <c r="B35" s="35" t="s">
        <v>21</v>
      </c>
      <c r="C35" s="49"/>
      <c r="D35" s="48"/>
      <c r="E35" s="19">
        <f>+E39+E42+E46</f>
        <v>0</v>
      </c>
      <c r="F35" s="19">
        <f>+F39+F42+F46</f>
        <v>6737836.6200000001</v>
      </c>
      <c r="G35" s="19">
        <f>+E35+F35</f>
        <v>6737836.6200000001</v>
      </c>
      <c r="H35" s="19">
        <f>+H39+H42+H46</f>
        <v>6737836.6200000001</v>
      </c>
      <c r="I35" s="19">
        <f>+I39+I42+I46</f>
        <v>6737836.6200000001</v>
      </c>
      <c r="J35" s="19">
        <f>+I35-E35</f>
        <v>6737836.6200000001</v>
      </c>
    </row>
    <row r="36" spans="1:11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1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1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1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48207.59</v>
      </c>
      <c r="G39" s="19">
        <f>+E39+F39</f>
        <v>48207.59</v>
      </c>
      <c r="H39" s="19">
        <f>+H40</f>
        <v>48207.59</v>
      </c>
      <c r="I39" s="19">
        <f>+I40</f>
        <v>48207.59</v>
      </c>
      <c r="J39" s="19">
        <f>+I39-E39</f>
        <v>48207.59</v>
      </c>
    </row>
    <row r="40" spans="1:11" s="41" customFormat="1" ht="12" customHeight="1">
      <c r="A40" s="47"/>
      <c r="B40" s="46"/>
      <c r="C40" s="45"/>
      <c r="D40" s="44" t="s">
        <v>15</v>
      </c>
      <c r="E40" s="43">
        <v>0</v>
      </c>
      <c r="F40" s="43">
        <f>+F16</f>
        <v>48207.59</v>
      </c>
      <c r="G40" s="43">
        <f>+E40+F40</f>
        <v>48207.59</v>
      </c>
      <c r="H40" s="43">
        <f>+H16</f>
        <v>48207.59</v>
      </c>
      <c r="I40" s="43">
        <f>+H40</f>
        <v>48207.59</v>
      </c>
      <c r="J40" s="43">
        <f>+I40-E40</f>
        <v>48207.59</v>
      </c>
      <c r="K40" s="42"/>
    </row>
    <row r="41" spans="1:11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1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6689629.0300000003</v>
      </c>
      <c r="G42" s="19">
        <f>+E42+F42</f>
        <v>6689629.0300000003</v>
      </c>
      <c r="H42" s="19">
        <f>+H43</f>
        <v>6689629.0300000003</v>
      </c>
      <c r="I42" s="19">
        <f>+I43</f>
        <v>6689629.0300000003</v>
      </c>
      <c r="J42" s="19">
        <f>+I42-E42</f>
        <v>6689629.0300000003</v>
      </c>
    </row>
    <row r="43" spans="1:11" ht="12" customHeight="1">
      <c r="A43" s="11"/>
      <c r="B43" s="40"/>
      <c r="C43" s="34"/>
      <c r="D43" s="33" t="s">
        <v>15</v>
      </c>
      <c r="E43" s="29">
        <v>0</v>
      </c>
      <c r="F43" s="29">
        <f>+F19</f>
        <v>6689629.0300000003</v>
      </c>
      <c r="G43" s="29">
        <f>+E43+F43</f>
        <v>6689629.0300000003</v>
      </c>
      <c r="H43" s="29">
        <f>+G43</f>
        <v>6689629.0300000003</v>
      </c>
      <c r="I43" s="29">
        <f>+G43</f>
        <v>6689629.0300000003</v>
      </c>
      <c r="J43" s="29">
        <f>+I43-E43</f>
        <v>6689629.0300000003</v>
      </c>
    </row>
    <row r="44" spans="1:11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1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1" ht="12" customHeight="1">
      <c r="A46" s="11"/>
      <c r="B46" s="40"/>
      <c r="C46" s="31" t="s">
        <v>10</v>
      </c>
      <c r="D46" s="30"/>
      <c r="E46" s="19">
        <v>0</v>
      </c>
      <c r="F46" s="19">
        <v>0</v>
      </c>
      <c r="G46" s="19">
        <f>+E46+F46</f>
        <v>0</v>
      </c>
      <c r="H46" s="19">
        <v>0</v>
      </c>
      <c r="I46" s="19">
        <v>0</v>
      </c>
      <c r="J46" s="19">
        <f>+I46-E46</f>
        <v>0</v>
      </c>
    </row>
    <row r="47" spans="1:11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1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36" customFormat="1" ht="12" customHeight="1">
      <c r="A52" s="24"/>
      <c r="B52" s="39"/>
      <c r="C52" s="31"/>
      <c r="D52" s="30"/>
      <c r="E52" s="38"/>
      <c r="F52" s="38"/>
      <c r="G52" s="19">
        <f>+E52+F52</f>
        <v>0</v>
      </c>
      <c r="H52" s="19">
        <f>+F52+G52</f>
        <v>0</v>
      </c>
      <c r="I52" s="38">
        <v>0</v>
      </c>
      <c r="J52" s="19">
        <f>+I52-E52</f>
        <v>0</v>
      </c>
      <c r="K52" s="37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6737836.6200000001</v>
      </c>
      <c r="G56" s="19">
        <f>+G36+G37+G38+G39+G42+G45+G46+G48+G53</f>
        <v>6737836.6200000001</v>
      </c>
      <c r="H56" s="19">
        <f>+H36+H37+H38+H39+H42+H45+H46+H48+H53</f>
        <v>6737836.6200000001</v>
      </c>
      <c r="I56" s="19">
        <f>+I36+I37+I38+I39+I42+I45+I46+I48+I53</f>
        <v>6737836.6200000001</v>
      </c>
      <c r="J56" s="18">
        <f>IF(I56&gt;E56,I56-E56,0)</f>
        <v>6737836.6200000001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20:D20"/>
    <mergeCell ref="B23:D23"/>
    <mergeCell ref="C21:D21"/>
    <mergeCell ref="C22:D22"/>
    <mergeCell ref="C38:D38"/>
    <mergeCell ref="H65:K65"/>
    <mergeCell ref="B58:J58"/>
    <mergeCell ref="C49:D49"/>
    <mergeCell ref="C50:D50"/>
    <mergeCell ref="C51:D51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19:D19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ageMargins left="0.7" right="0.7" top="0.37" bottom="0.75" header="0.3" footer="0.3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2018-04-03T15:48:51Z</dcterms:created>
  <dcterms:modified xsi:type="dcterms:W3CDTF">2018-04-03T15:49:34Z</dcterms:modified>
</cp:coreProperties>
</file>