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CO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0" i="1"/>
  <c r="F10" s="1"/>
  <c r="E10"/>
  <c r="G10"/>
  <c r="H10"/>
  <c r="I10"/>
  <c r="J10"/>
  <c r="F11"/>
  <c r="K11" s="1"/>
  <c r="F12"/>
  <c r="K12" s="1"/>
  <c r="F13"/>
  <c r="K13" s="1"/>
  <c r="D14"/>
  <c r="E14"/>
  <c r="F14"/>
  <c r="G14"/>
  <c r="G19" s="1"/>
  <c r="H14"/>
  <c r="I14"/>
  <c r="J14"/>
  <c r="J19" s="1"/>
  <c r="F15"/>
  <c r="K15" s="1"/>
  <c r="K14" s="1"/>
  <c r="D16"/>
  <c r="F16" s="1"/>
  <c r="K16" s="1"/>
  <c r="E16"/>
  <c r="G16"/>
  <c r="H16"/>
  <c r="I16"/>
  <c r="J16"/>
  <c r="F17"/>
  <c r="K17" s="1"/>
  <c r="F18"/>
  <c r="K18" s="1"/>
  <c r="D19"/>
  <c r="E19"/>
  <c r="H19"/>
  <c r="I19"/>
  <c r="D23"/>
  <c r="E23"/>
  <c r="F23"/>
  <c r="H23"/>
  <c r="J23"/>
  <c r="K23"/>
  <c r="K10" l="1"/>
  <c r="K19" s="1"/>
  <c r="F19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<sst xmlns="http://schemas.openxmlformats.org/spreadsheetml/2006/main" count="31" uniqueCount="31">
  <si>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</si>
  <si>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</si>
  <si>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</si>
  <si>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</si>
  <si>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</si>
  <si>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Gasto</t>
  </si>
  <si>
    <t>Erogaciones complementarias</t>
  </si>
  <si>
    <t>Concesión de préstamos al sector externo</t>
  </si>
  <si>
    <t>Inversiones Financieras y otras provisiones</t>
  </si>
  <si>
    <t>Subsidios a la producción</t>
  </si>
  <si>
    <t>Transferencias, Asignaciones, Subsidios y Otras Ayudas</t>
  </si>
  <si>
    <t>Servicios financieros y bancarios</t>
  </si>
  <si>
    <t>Servicio de fotocopiado</t>
  </si>
  <si>
    <t>Servicios legales, de contabilidad, auditoria</t>
  </si>
  <si>
    <t>Servicios Generales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</si>
  <si>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</si>
  <si>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</si>
  <si>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</si>
  <si>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</si>
  <si>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</si>
  <si>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</si>
  <si>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</si>
  <si>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</si>
  <si>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</si>
  <si>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</si>
  <si>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</si>
  <si>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</si>
  <si>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</si>
  <si>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1 de Enero al 30 de septiembre del 2017 </t>
  </si>
  <si>
    <t>CLASIFICACIÓN POR OBJETO DEL GASTO (CAPÍTULO Y CONCEPTO)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</si>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</sst>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1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3" fillId="0" borderId="0"/>
    <xf numFmtId="0" fontId="13" fillId="0" borderId="0"/>
    <xf numFmtId="0" fontId="18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</cellStyleXfs>
  <cellXfs count="31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0" borderId="0" xfId="0" applyNumberFormat="1" applyFont="1"/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0" fontId="6" fillId="0" borderId="0" xfId="0" applyFont="1"/>
    <xf numFmtId="0" fontId="6" fillId="11" borderId="0" xfId="0" applyFont="1" applyFill="1"/>
    <xf numFmtId="43" fontId="6" fillId="11" borderId="4" xfId="1" applyFont="1" applyFill="1" applyBorder="1" applyAlignment="1">
      <alignment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7" fillId="11" borderId="0" xfId="0" applyFont="1" applyFill="1" applyBorder="1" applyAlignment="1">
      <alignment vertical="center" wrapText="1"/>
    </xf>
    <xf numFmtId="0" fontId="7" fillId="11" borderId="8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left" vertical="center" wrapText="1"/>
    </xf>
    <xf numFmtId="0" fontId="8" fillId="11" borderId="8" xfId="0" applyFont="1" applyFill="1" applyBorder="1" applyAlignment="1">
      <alignment horizontal="left" vertical="center" wrapText="1"/>
    </xf>
    <xf numFmtId="43" fontId="6" fillId="11" borderId="7" xfId="1" applyFont="1" applyFill="1" applyBorder="1" applyAlignment="1">
      <alignment horizontal="right" vertical="center" wrapText="1"/>
    </xf>
    <xf numFmtId="0" fontId="8" fillId="11" borderId="0" xfId="0" applyFont="1" applyFill="1" applyBorder="1" applyAlignment="1">
      <alignment horizontal="left" vertical="center" wrapText="1"/>
    </xf>
    <xf numFmtId="0" fontId="8" fillId="11" borderId="8" xfId="0" applyFont="1" applyFill="1" applyBorder="1" applyAlignment="1">
      <alignment horizontal="left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 wrapText="1"/>
    </xf>
    <xf numFmtId="0" fontId="3" fillId="11" borderId="0" xfId="0" applyFont="1" applyFill="1" applyBorder="1"/>
    <xf numFmtId="0" fontId="9" fillId="11" borderId="0" xfId="0" applyNumberFormat="1" applyFont="1" applyFill="1" applyBorder="1" applyAlignment="1" applyProtection="1">
      <protection locked="0"/>
    </xf>
    <xf numFmtId="0" fontId="9" fillId="11" borderId="0" xfId="0" applyFont="1" applyFill="1" applyBorder="1" applyAlignment="1">
      <alignment horizontal="left"/>
    </xf>
    <xf numFmtId="0" fontId="9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-GTO-FIDESAG-3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2">
          <cell r="E12">
            <v>7158067.3900000006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3"/>
  <sheetViews>
    <sheetView showGridLines="0" tabSelected="1" zoomScale="85" zoomScaleNormal="85" workbookViewId="0">
      <selection activeCell="H21" sqref="H21"/>
    </sheetView>
  </sheetViews>
  <sheetFormatPr baseColWidth="10" defaultRowHeight="12.75"/>
  <cols>
    <col min="1" max="1" width="2.42578125" style="2" customWidth="1"/>
    <col min="2" max="2" width="4.5703125" style="1" customWidth="1"/>
    <col min="3" max="3" width="57.28515625" style="1" customWidth="1"/>
    <col min="4" max="4" width="14.85546875" style="1" customWidth="1"/>
    <col min="5" max="5" width="14.5703125" style="1" customWidth="1"/>
    <col min="6" max="6" width="14.28515625" style="1" customWidth="1"/>
    <col min="7" max="7" width="15.85546875" style="1" customWidth="1"/>
    <col min="8" max="9" width="12.7109375" style="1" customWidth="1"/>
    <col min="10" max="10" width="13.140625" style="1" bestFit="1" customWidth="1"/>
    <col min="11" max="11" width="13.42578125" style="1" customWidth="1"/>
    <col min="12" max="12" width="3.7109375" style="2" customWidth="1"/>
    <col min="13" max="16384" width="11.42578125" style="1"/>
  </cols>
  <sheetData>
    <row r="1" spans="2:11" s="1" customFormat="1" ht="14.25" customHeight="1">
      <c r="B1" s="30" t="s">
        <v>30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s="1" customFormat="1" ht="14.25" customHeight="1">
      <c r="B2" s="30" t="s">
        <v>29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s="1" customFormat="1" ht="14.25" customHeight="1">
      <c r="B3" s="30" t="s">
        <v>28</v>
      </c>
      <c r="C3" s="30"/>
      <c r="D3" s="30"/>
      <c r="E3" s="30"/>
      <c r="F3" s="30"/>
      <c r="G3" s="30"/>
      <c r="H3" s="30"/>
      <c r="I3" s="30"/>
      <c r="J3" s="30"/>
      <c r="K3" s="30"/>
    </row>
    <row r="4" spans="2:11" s="2" customFormat="1" ht="6.75" customHeight="1"/>
    <row r="5" spans="2:11" s="2" customFormat="1" ht="18" customHeight="1">
      <c r="C5" s="29" t="s">
        <v>27</v>
      </c>
      <c r="D5" s="28"/>
      <c r="E5" s="28"/>
      <c r="F5" s="28"/>
      <c r="G5" s="28"/>
      <c r="H5" s="27"/>
      <c r="I5" s="27"/>
      <c r="J5" s="27"/>
    </row>
    <row r="6" spans="2:11" s="2" customFormat="1" ht="6.75" customHeight="1"/>
    <row r="7" spans="2:11" s="1" customFormat="1">
      <c r="B7" s="25" t="s">
        <v>26</v>
      </c>
      <c r="C7" s="25"/>
      <c r="D7" s="26" t="s">
        <v>25</v>
      </c>
      <c r="E7" s="26"/>
      <c r="F7" s="26"/>
      <c r="G7" s="26"/>
      <c r="H7" s="26"/>
      <c r="I7" s="26"/>
      <c r="J7" s="26"/>
      <c r="K7" s="26" t="s">
        <v>24</v>
      </c>
    </row>
    <row r="8" spans="2:11" s="1" customFormat="1" ht="25.5">
      <c r="B8" s="25"/>
      <c r="C8" s="25"/>
      <c r="D8" s="24" t="s">
        <v>23</v>
      </c>
      <c r="E8" s="24" t="s">
        <v>22</v>
      </c>
      <c r="F8" s="24" t="s">
        <v>21</v>
      </c>
      <c r="G8" s="24" t="s">
        <v>20</v>
      </c>
      <c r="H8" s="24" t="s">
        <v>19</v>
      </c>
      <c r="I8" s="24" t="s">
        <v>18</v>
      </c>
      <c r="J8" s="24" t="s">
        <v>17</v>
      </c>
      <c r="K8" s="26"/>
    </row>
    <row r="9" spans="2:11" s="1" customFormat="1" ht="11.25" customHeight="1">
      <c r="B9" s="25"/>
      <c r="C9" s="25"/>
      <c r="D9" s="24">
        <v>1</v>
      </c>
      <c r="E9" s="24">
        <v>2</v>
      </c>
      <c r="F9" s="24" t="s">
        <v>16</v>
      </c>
      <c r="G9" s="24">
        <v>4</v>
      </c>
      <c r="H9" s="24">
        <v>5</v>
      </c>
      <c r="I9" s="24">
        <v>6</v>
      </c>
      <c r="J9" s="24">
        <v>7</v>
      </c>
      <c r="K9" s="24" t="s">
        <v>15</v>
      </c>
    </row>
    <row r="10" spans="2:11" s="1" customFormat="1">
      <c r="B10" s="23" t="s">
        <v>14</v>
      </c>
      <c r="C10" s="22"/>
      <c r="D10" s="21">
        <f>SUM(D11:D13)</f>
        <v>0</v>
      </c>
      <c r="E10" s="21">
        <f>SUM(E11:E13)</f>
        <v>1065176.8</v>
      </c>
      <c r="F10" s="21">
        <f>+D10+E10</f>
        <v>1065176.8</v>
      </c>
      <c r="G10" s="21">
        <f>SUM(G11:G13)</f>
        <v>812763.67</v>
      </c>
      <c r="H10" s="21">
        <f>SUM(H11:H13)</f>
        <v>612599.74</v>
      </c>
      <c r="I10" s="21">
        <f>SUM(I11:I13)</f>
        <v>603375.74</v>
      </c>
      <c r="J10" s="21">
        <f>SUM(J11:J13)</f>
        <v>603375.74</v>
      </c>
      <c r="K10" s="21">
        <f>+F10-H10</f>
        <v>452577.06000000006</v>
      </c>
    </row>
    <row r="11" spans="2:11" s="1" customFormat="1">
      <c r="B11" s="18"/>
      <c r="C11" s="17" t="s">
        <v>13</v>
      </c>
      <c r="D11" s="16">
        <v>0</v>
      </c>
      <c r="E11" s="16">
        <v>745176.8</v>
      </c>
      <c r="F11" s="16">
        <f>+D11+E11</f>
        <v>745176.8</v>
      </c>
      <c r="G11" s="16">
        <v>600364.92000000004</v>
      </c>
      <c r="H11" s="16">
        <v>400200.99</v>
      </c>
      <c r="I11" s="16">
        <v>390976.99</v>
      </c>
      <c r="J11" s="16">
        <v>390976.99</v>
      </c>
      <c r="K11" s="16">
        <f>+F11-H11</f>
        <v>344975.81000000006</v>
      </c>
    </row>
    <row r="12" spans="2:11" s="1" customFormat="1">
      <c r="B12" s="18"/>
      <c r="C12" s="17" t="s">
        <v>12</v>
      </c>
      <c r="D12" s="16">
        <v>0</v>
      </c>
      <c r="E12" s="16">
        <v>20000</v>
      </c>
      <c r="F12" s="16">
        <f>+D12+E12</f>
        <v>20000</v>
      </c>
      <c r="G12" s="16"/>
      <c r="H12" s="16"/>
      <c r="I12" s="16"/>
      <c r="J12" s="16"/>
      <c r="K12" s="16">
        <f>+F12-H12</f>
        <v>20000</v>
      </c>
    </row>
    <row r="13" spans="2:11" s="1" customFormat="1">
      <c r="B13" s="18"/>
      <c r="C13" s="17" t="s">
        <v>11</v>
      </c>
      <c r="D13" s="16">
        <v>0</v>
      </c>
      <c r="E13" s="16">
        <v>300000</v>
      </c>
      <c r="F13" s="16">
        <f>+D13+E13</f>
        <v>300000</v>
      </c>
      <c r="G13" s="16">
        <v>212398.75</v>
      </c>
      <c r="H13" s="16">
        <v>212398.75</v>
      </c>
      <c r="I13" s="16">
        <v>212398.75</v>
      </c>
      <c r="J13" s="16">
        <v>212398.75</v>
      </c>
      <c r="K13" s="16">
        <f>+F13-H13</f>
        <v>87601.25</v>
      </c>
    </row>
    <row r="14" spans="2:11" s="1" customFormat="1">
      <c r="B14" s="23" t="s">
        <v>10</v>
      </c>
      <c r="C14" s="22"/>
      <c r="D14" s="21">
        <f>+D15</f>
        <v>0</v>
      </c>
      <c r="E14" s="21">
        <f>+E15</f>
        <v>195823.2</v>
      </c>
      <c r="F14" s="21">
        <f>+D14+E14</f>
        <v>195823.2</v>
      </c>
      <c r="G14" s="21">
        <f>+G15</f>
        <v>173300</v>
      </c>
      <c r="H14" s="21">
        <f>+H15</f>
        <v>173300</v>
      </c>
      <c r="I14" s="21">
        <f>+I15</f>
        <v>173300</v>
      </c>
      <c r="J14" s="21">
        <f>+J15</f>
        <v>173300</v>
      </c>
      <c r="K14" s="21">
        <f>+K15</f>
        <v>22523.200000000012</v>
      </c>
    </row>
    <row r="15" spans="2:11" s="1" customFormat="1">
      <c r="B15" s="18"/>
      <c r="C15" s="17" t="s">
        <v>9</v>
      </c>
      <c r="D15" s="16">
        <v>0</v>
      </c>
      <c r="E15" s="16">
        <v>195823.2</v>
      </c>
      <c r="F15" s="16">
        <f>+D15+E15</f>
        <v>195823.2</v>
      </c>
      <c r="G15" s="16">
        <v>173300</v>
      </c>
      <c r="H15" s="16">
        <v>173300</v>
      </c>
      <c r="I15" s="16">
        <v>173300</v>
      </c>
      <c r="J15" s="16">
        <v>173300</v>
      </c>
      <c r="K15" s="16">
        <f>+F15-H15</f>
        <v>22523.200000000012</v>
      </c>
    </row>
    <row r="16" spans="2:11" s="1" customFormat="1">
      <c r="B16" s="23" t="s">
        <v>8</v>
      </c>
      <c r="C16" s="22"/>
      <c r="D16" s="21">
        <f>+D17+D18</f>
        <v>0</v>
      </c>
      <c r="E16" s="21">
        <f>+E17+E18</f>
        <v>5897067.3900000006</v>
      </c>
      <c r="F16" s="21">
        <f>+D16+E16</f>
        <v>5897067.3900000006</v>
      </c>
      <c r="G16" s="21">
        <f>+G17+G18</f>
        <v>4000000</v>
      </c>
      <c r="H16" s="21">
        <f>+H18+H17</f>
        <v>4000000</v>
      </c>
      <c r="I16" s="21">
        <f>+I17+I18</f>
        <v>4000000</v>
      </c>
      <c r="J16" s="21">
        <f>+J17+J18</f>
        <v>4000000</v>
      </c>
      <c r="K16" s="21">
        <f>+F16-H16</f>
        <v>1897067.3900000006</v>
      </c>
    </row>
    <row r="17" spans="1:12">
      <c r="B17" s="20"/>
      <c r="C17" s="19" t="s">
        <v>7</v>
      </c>
      <c r="D17" s="16">
        <v>0</v>
      </c>
      <c r="E17" s="16">
        <v>5897067.3900000006</v>
      </c>
      <c r="F17" s="16">
        <f>+D17+E17</f>
        <v>5897067.3900000006</v>
      </c>
      <c r="G17" s="16">
        <v>4000000</v>
      </c>
      <c r="H17" s="16">
        <v>4000000</v>
      </c>
      <c r="I17" s="16">
        <v>4000000</v>
      </c>
      <c r="J17" s="16">
        <v>4000000</v>
      </c>
      <c r="K17" s="16">
        <f>+F17-H17</f>
        <v>1897067.3900000006</v>
      </c>
    </row>
    <row r="18" spans="1:12">
      <c r="B18" s="18"/>
      <c r="C18" s="17" t="s">
        <v>6</v>
      </c>
      <c r="D18" s="16">
        <v>0</v>
      </c>
      <c r="E18" s="16">
        <v>0</v>
      </c>
      <c r="F18" s="16">
        <f>+D18+E18</f>
        <v>0</v>
      </c>
      <c r="G18" s="16">
        <v>0</v>
      </c>
      <c r="H18" s="16">
        <v>0</v>
      </c>
      <c r="I18" s="16">
        <v>0</v>
      </c>
      <c r="J18" s="16">
        <v>0</v>
      </c>
      <c r="K18" s="16">
        <f>+F18-H18</f>
        <v>0</v>
      </c>
    </row>
    <row r="19" spans="1:12" s="11" customFormat="1">
      <c r="A19" s="12"/>
      <c r="B19" s="15"/>
      <c r="C19" s="14" t="s">
        <v>5</v>
      </c>
      <c r="D19" s="13">
        <f>+D10+D14+D16</f>
        <v>0</v>
      </c>
      <c r="E19" s="13">
        <f>+E10+E14+E16</f>
        <v>7158067.3900000006</v>
      </c>
      <c r="F19" s="13">
        <f>+F10+F14+F16</f>
        <v>7158067.3900000006</v>
      </c>
      <c r="G19" s="13">
        <f>+G10+G14+G16</f>
        <v>4986063.67</v>
      </c>
      <c r="H19" s="13">
        <f>+H10+H14+H16</f>
        <v>4785899.74</v>
      </c>
      <c r="I19" s="13">
        <f>+I10+I14+I16</f>
        <v>4776675.74</v>
      </c>
      <c r="J19" s="13">
        <f>+J10+J14+J16</f>
        <v>4776675.74</v>
      </c>
      <c r="K19" s="13">
        <f>+K10+K14+K16</f>
        <v>2372167.6500000008</v>
      </c>
      <c r="L19" s="12"/>
    </row>
    <row r="21" spans="1:12">
      <c r="B21" s="10" t="s">
        <v>4</v>
      </c>
      <c r="F21" s="9"/>
      <c r="G21" s="9"/>
      <c r="H21" s="9"/>
      <c r="I21" s="9"/>
      <c r="J21" s="9"/>
      <c r="K21" s="9"/>
    </row>
    <row r="23" spans="1:12">
      <c r="D23" s="9" t="str">
        <f>IF(D20=[1]CAdmon!D39," ","ERROR")</f>
        <v xml:space="preserve"> </v>
      </c>
      <c r="E23" s="9" t="str">
        <f>IF(E20=[1]CAdmon!E39," ","ERROR")</f>
        <v xml:space="preserve"> </v>
      </c>
      <c r="F23" s="9" t="str">
        <f>IF(F20=[1]CAdmon!F39," ","ERROR")</f>
        <v xml:space="preserve"> </v>
      </c>
      <c r="G23" s="9"/>
      <c r="H23" s="9" t="str">
        <f>IF(H20=[1]CAdmon!H39," ","ERROR")</f>
        <v xml:space="preserve"> </v>
      </c>
      <c r="I23" s="9"/>
      <c r="J23" s="9" t="str">
        <f>IF(J20=[1]CAdmon!J39," ","ERROR")</f>
        <v xml:space="preserve"> </v>
      </c>
      <c r="K23" s="9" t="str">
        <f>IF(K20=[1]CAdmon!K39," ","ERROR")</f>
        <v xml:space="preserve"> </v>
      </c>
    </row>
    <row r="24" spans="1:12">
      <c r="C24" s="8"/>
    </row>
    <row r="25" spans="1:12">
      <c r="C25" s="6" t="s">
        <v>3</v>
      </c>
      <c r="F25" s="7" t="s">
        <v>2</v>
      </c>
      <c r="G25" s="7"/>
      <c r="H25" s="7"/>
      <c r="I25" s="7"/>
      <c r="J25" s="7"/>
      <c r="K25" s="7"/>
    </row>
    <row r="26" spans="1:12">
      <c r="C26" s="6" t="s">
        <v>1</v>
      </c>
      <c r="E26" s="3"/>
      <c r="F26" s="5" t="s">
        <v>0</v>
      </c>
      <c r="G26" s="5"/>
      <c r="H26" s="5"/>
      <c r="I26" s="5"/>
      <c r="J26" s="5"/>
      <c r="K26" s="5"/>
    </row>
    <row r="27" spans="1:12">
      <c r="E27" s="4"/>
    </row>
    <row r="28" spans="1:12">
      <c r="E28" s="3"/>
    </row>
    <row r="30" spans="1:12">
      <c r="I30" s="3"/>
    </row>
    <row r="31" spans="1:12">
      <c r="E31" s="4"/>
    </row>
    <row r="33" spans="5:5" s="1" customFormat="1">
      <c r="E33" s="3"/>
    </row>
  </sheetData>
  <mergeCells count="11">
    <mergeCell ref="F25:K25"/>
    <mergeCell ref="B1:K1"/>
    <mergeCell ref="B2:K2"/>
    <mergeCell ref="B3:K3"/>
    <mergeCell ref="B7:C9"/>
    <mergeCell ref="D7:J7"/>
    <mergeCell ref="F26:K26"/>
    <mergeCell ref="K7:K8"/>
    <mergeCell ref="B10:C10"/>
    <mergeCell ref="B14:C14"/>
    <mergeCell ref="B16:C16"/>
  </mergeCells>
  <printOptions horizontalCentered="1" verticalCentered="1"/>
  <pageMargins left="0.70866141732283472" right="0.70866141732283472" top="0.43307086614173229" bottom="0.74803149606299213" header="0.31496062992125984" footer="0.31496062992125984"/>
  <pageSetup scale="6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2017-10-03T14:51:52Z</dcterms:created>
  <dcterms:modified xsi:type="dcterms:W3CDTF">2017-10-03T14:52:05Z</dcterms:modified>
</cp:coreProperties>
</file>