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NOTAS!$A$2:$G$341</definedName>
  </definedNames>
  <calcPr calcId="125725"/>
</workbook>
</file>

<file path=xl/calcChain.xml><?xml version="1.0" encoding="utf-8"?>
<calcChain xmlns="http://schemas.openxmlformats.org/spreadsheetml/2006/main">
  <c r="B23" i="1"/>
  <c r="D23"/>
  <c r="B45"/>
  <c r="C45"/>
  <c r="D45"/>
  <c r="E45"/>
  <c r="B56"/>
  <c r="B67"/>
  <c r="B74"/>
  <c r="E85"/>
  <c r="C86"/>
  <c r="D86"/>
  <c r="B95"/>
  <c r="C95"/>
  <c r="D95"/>
  <c r="B102"/>
  <c r="B111"/>
  <c r="B128"/>
  <c r="C128"/>
  <c r="D128"/>
  <c r="E128"/>
  <c r="B136"/>
  <c r="B143"/>
  <c r="B150"/>
  <c r="B157"/>
  <c r="B174"/>
  <c r="B179"/>
  <c r="B182" s="1"/>
  <c r="B199"/>
  <c r="C192" s="1"/>
  <c r="D209"/>
  <c r="B211"/>
  <c r="C211"/>
  <c r="D217"/>
  <c r="C218"/>
  <c r="D218" s="1"/>
  <c r="B221"/>
  <c r="D231"/>
  <c r="D232"/>
  <c r="D234"/>
  <c r="D240" s="1"/>
  <c r="B240"/>
  <c r="C240"/>
  <c r="B252"/>
  <c r="D264"/>
  <c r="D266"/>
  <c r="D273"/>
  <c r="D285"/>
  <c r="D315" s="1"/>
  <c r="D287"/>
  <c r="D306"/>
  <c r="B328"/>
  <c r="C328"/>
  <c r="D328"/>
  <c r="D279" l="1"/>
  <c r="C221"/>
  <c r="E86"/>
  <c r="C193"/>
  <c r="C194"/>
  <c r="C196"/>
  <c r="C191"/>
  <c r="C197"/>
</calcChain>
</file>

<file path=xl/sharedStrings.xml><?xml version="1.0" encoding="utf-8"?>
<sst xmlns="http://schemas.openxmlformats.org/spreadsheetml/2006/main" count="262" uniqueCount="191">
  <si>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</si>
  <si>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</si>
  <si>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</si>
  <si>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</si>
  <si>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</si>
  <si>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</si>
  <si>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</si>
  <si>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</si>
  <si>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</si>
  <si>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</si>
  <si>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</si>
  <si>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</si>
  <si>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</si>
  <si>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</si>
  <si>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</si>
  <si>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</si>
  <si>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</si>
  <si>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</si>
  <si>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</si>
  <si>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</si>
  <si>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</si>
  <si>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</si>
  <si>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</si>
  <si>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</si>
  <si>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</si>
  <si>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</si>
  <si>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</si>
  <si>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</si>
  <si>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</si>
  <si>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</si>
  <si>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</si>
  <si>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</si>
  <si>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</si>
  <si>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</si>
  <si>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</si>
  <si>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</si>
  <si>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</si>
  <si>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</si>
  <si>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</si>
  <si>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</si>
  <si>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</si>
  <si>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septiembre de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</si>
  <si>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</si>
  <si>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</si>
  <si>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</si>
  <si>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</si>
  <si>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</si>
  <si>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</si>
  <si>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</si>
  <si>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</si>
  <si>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</si>
  <si>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</si>
  <si>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</si>
  <si>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</si>
  <si>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</si>
  <si>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</si>
  <si>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</si>
  <si>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</si>
  <si>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</si>
  <si>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</si>
  <si>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</si>
  <si>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</si>
  <si>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</si>
  <si>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</si>
  <si>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</si>
  <si>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</si>
  <si>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CUENTA DE INVERSIÓN</t>
  </si>
  <si>
    <t>CUENTA BANCARIA</t>
  </si>
  <si>
    <t>1110 EFECTIVO Y EQUIVALENTES</t>
  </si>
  <si>
    <t>EFE-01 FLUJO DE EFECTIVO</t>
  </si>
  <si>
    <t>IV) NOTAS AL ESTADO DE FLUJO DE EFECTIVO</t>
  </si>
  <si>
    <t>3100-000-000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</si>
  <si>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</si>
  <si>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</si>
  <si>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</si>
  <si>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</si>
  <si>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</si>
  <si>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</si>
  <si>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</si>
  <si>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</si>
  <si>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100%</t>
  </si>
  <si>
    <t>Viáticos en el país</t>
  </si>
  <si>
    <t>5000-200-750</t>
  </si>
  <si>
    <t>Pasajes terrestres</t>
  </si>
  <si>
    <t>5000-200-720</t>
  </si>
  <si>
    <t>Serv. De investigac científica</t>
  </si>
  <si>
    <t>5000-200-350</t>
  </si>
  <si>
    <t>Servicios de contabilidad</t>
  </si>
  <si>
    <t>5000-200-310</t>
  </si>
  <si>
    <t>Hon y comisiones fiduciarias</t>
  </si>
  <si>
    <t>5000-200-211</t>
  </si>
  <si>
    <t>Impuesto sobre nómina</t>
  </si>
  <si>
    <t>5000-100-112</t>
  </si>
  <si>
    <t>Hon. Asimilados a salarios</t>
  </si>
  <si>
    <t>5000-100-111</t>
  </si>
  <si>
    <t>5000 GASTOS Y OTRAS PERDIDAS</t>
  </si>
  <si>
    <t>EXPLICACION</t>
  </si>
  <si>
    <t>%GASTO</t>
  </si>
  <si>
    <t>MONTO</t>
  </si>
  <si>
    <t>ERA-03 GASTOS</t>
  </si>
  <si>
    <t>GASTOS Y OTRAS PÉRDIDAS</t>
  </si>
  <si>
    <t>Otros productos</t>
  </si>
  <si>
    <t>4310-210-000</t>
  </si>
  <si>
    <t>INTERÉS GENERADO</t>
  </si>
  <si>
    <t>4210-210-000</t>
  </si>
  <si>
    <t xml:space="preserve">4300 OTROS INGRESOS Y BENEFICIOS
</t>
  </si>
  <si>
    <t>CARACTERISTICAS</t>
  </si>
  <si>
    <t>NOTA</t>
  </si>
  <si>
    <t>ERA-02 OTROS INGRESOS Y BENEFICIOS</t>
  </si>
  <si>
    <t>Remanente de los Estados 2015</t>
  </si>
  <si>
    <t>4120-210-000</t>
  </si>
  <si>
    <t>aportación Edo. De Michoacán</t>
  </si>
  <si>
    <t>4110-110-005</t>
  </si>
  <si>
    <t>Aportación Edo. De México</t>
  </si>
  <si>
    <t>4110-110-004</t>
  </si>
  <si>
    <t>Aportación Edo. De Guanajuato</t>
  </si>
  <si>
    <t>4110-110-003</t>
  </si>
  <si>
    <t xml:space="preserve"> Aportación Edo. De Querétaro</t>
  </si>
  <si>
    <t>4110-110-002</t>
  </si>
  <si>
    <t>Aportación Edo. De Jalisco</t>
  </si>
  <si>
    <t>4110-110-001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</si>
  <si>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</si>
  <si>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</si>
  <si>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</si>
  <si>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</si>
  <si>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</si>
  <si>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</si>
  <si>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</si>
  <si>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</si>
  <si>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</si>
  <si>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</si>
  <si>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</si>
  <si>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</si>
  <si>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</si>
  <si>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X</t>
  </si>
  <si>
    <t>2117-202-001</t>
  </si>
  <si>
    <t>2117-201-004</t>
  </si>
  <si>
    <t>2117-201-003</t>
  </si>
  <si>
    <t>2117-201-002</t>
  </si>
  <si>
    <t>2117-201-001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</si>
  <si>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</si>
  <si>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</si>
  <si>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</si>
  <si>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</si>
  <si>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</si>
  <si>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</si>
  <si>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</si>
  <si>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</si>
  <si>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</si>
  <si>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DEPRECIAC, DET. Y AMORTIZAC ACUMULADA DE BIENES</t>
  </si>
  <si>
    <t>CRITERIO</t>
  </si>
  <si>
    <t>ESF-09 INTANGIBLES Y DIFERIDOS</t>
  </si>
  <si>
    <t>Total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</si>
  <si>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</si>
  <si>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</si>
  <si>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</si>
  <si>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</si>
  <si>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</si>
  <si>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</si>
  <si>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</si>
  <si>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</si>
  <si>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</si>
  <si>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</si>
  <si>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</si>
  <si>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</si>
  <si>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</si>
  <si>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</si>
  <si>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</si>
  <si>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</si>
  <si>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</si>
  <si>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</si>
  <si>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</si>
  <si>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</si>
  <si>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1124xxxxxx Ingresos por Recuperar CP</t>
  </si>
  <si>
    <t>1122xxxxxx Cuentas por Cobrar a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</si>
  <si>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</si>
  <si>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</si>
  <si>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</si>
  <si>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</si>
  <si>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</si>
  <si>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Papel Bancario</t>
  </si>
  <si>
    <t>11140-0002-0001-0000-0000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</si>
  <si>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</si>
  <si>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</si>
  <si>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</si>
  <si>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</si>
  <si>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</si>
  <si>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</si>
  <si>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FIDEICOMISO DE APOYO OPERATIVO AL CONSEJO DE CUENCA LERMA CHAPALA &lt;&lt;FICUENCA&gt;&gt;</t>
  </si>
  <si>
    <t>Ente Público:</t>
  </si>
  <si>
    <t>NOTAS A LOS ESTADOS FINANCIEROS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</si>
</sst>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_ ;\-#,##0.00\ 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sz val="10"/>
      <name val="Calibri"/>
      <family val="2"/>
      <scheme val="minor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8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</cellStyleXfs>
  <cellXfs count="185">
    <xf numFmtId="0" fontId="0" fillId="0" borderId="0" xfId="0"/>
    <xf numFmtId="0" fontId="3" fillId="11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43" fontId="3" fillId="11" borderId="0" xfId="0" applyNumberFormat="1" applyFont="1" applyFill="1"/>
    <xf numFmtId="43" fontId="3" fillId="11" borderId="0" xfId="0" applyNumberFormat="1" applyFont="1" applyFill="1" applyBorder="1"/>
    <xf numFmtId="43" fontId="3" fillId="11" borderId="0" xfId="1" applyFont="1" applyFill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43" fontId="3" fillId="11" borderId="0" xfId="1" applyFont="1" applyFill="1" applyBorder="1"/>
    <xf numFmtId="0" fontId="11" fillId="12" borderId="4" xfId="0" applyFont="1" applyFill="1" applyBorder="1" applyAlignment="1">
      <alignment vertical="center"/>
    </xf>
    <xf numFmtId="0" fontId="14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11" borderId="0" xfId="0" applyFont="1" applyFill="1" applyAlignment="1">
      <alignment vertical="center"/>
    </xf>
    <xf numFmtId="43" fontId="14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7" fontId="5" fillId="12" borderId="4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43" fontId="3" fillId="11" borderId="8" xfId="1" applyFont="1" applyFill="1" applyBorder="1"/>
    <xf numFmtId="164" fontId="16" fillId="11" borderId="8" xfId="0" applyNumberFormat="1" applyFont="1" applyFill="1" applyBorder="1"/>
    <xf numFmtId="2" fontId="3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3" fillId="11" borderId="0" xfId="0" applyNumberFormat="1" applyFont="1" applyFill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49" fontId="9" fillId="11" borderId="6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9" fontId="5" fillId="12" borderId="11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4" xfId="0" applyNumberFormat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164" fontId="3" fillId="11" borderId="6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10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10" fontId="3" fillId="11" borderId="8" xfId="3" applyNumberFormat="1" applyFont="1" applyFill="1" applyBorder="1"/>
    <xf numFmtId="49" fontId="17" fillId="11" borderId="8" xfId="0" applyNumberFormat="1" applyFont="1" applyFill="1" applyBorder="1" applyAlignment="1">
      <alignment horizontal="left"/>
    </xf>
    <xf numFmtId="164" fontId="3" fillId="11" borderId="10" xfId="0" applyNumberFormat="1" applyFont="1" applyFill="1" applyBorder="1"/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8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3" fillId="11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 wrapText="1"/>
    </xf>
    <xf numFmtId="49" fontId="18" fillId="14" borderId="8" xfId="0" applyNumberFormat="1" applyFont="1" applyFill="1" applyBorder="1" applyAlignment="1">
      <alignment horizontal="left" vertical="top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0" borderId="8" xfId="1" applyFont="1" applyFill="1" applyBorder="1" applyAlignment="1">
      <alignment horizontal="center"/>
    </xf>
    <xf numFmtId="49" fontId="18" fillId="14" borderId="6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center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7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0" fontId="0" fillId="0" borderId="6" xfId="0" applyBorder="1"/>
    <xf numFmtId="0" fontId="7" fillId="11" borderId="0" xfId="0" applyFont="1" applyFill="1"/>
    <xf numFmtId="44" fontId="7" fillId="11" borderId="5" xfId="2" applyFont="1" applyFill="1" applyBorder="1"/>
    <xf numFmtId="44" fontId="7" fillId="11" borderId="6" xfId="2" applyFont="1" applyFill="1" applyBorder="1"/>
    <xf numFmtId="164" fontId="3" fillId="11" borderId="7" xfId="0" applyNumberFormat="1" applyFont="1" applyFill="1" applyBorder="1"/>
    <xf numFmtId="4" fontId="18" fillId="14" borderId="7" xfId="0" applyNumberFormat="1" applyFont="1" applyFill="1" applyBorder="1" applyAlignment="1">
      <alignment horizontal="right" vertical="top"/>
    </xf>
    <xf numFmtId="4" fontId="18" fillId="14" borderId="8" xfId="0" applyNumberFormat="1" applyFont="1" applyFill="1" applyBorder="1" applyAlignment="1">
      <alignment horizontal="right" vertical="top"/>
    </xf>
    <xf numFmtId="49" fontId="19" fillId="14" borderId="8" xfId="0" applyNumberFormat="1" applyFont="1" applyFill="1" applyBorder="1" applyAlignment="1">
      <alignment horizontal="left" vertical="top"/>
    </xf>
    <xf numFmtId="49" fontId="20" fillId="14" borderId="10" xfId="0" applyNumberFormat="1" applyFont="1" applyFill="1" applyBorder="1" applyAlignment="1">
      <alignment horizontal="left" vertical="top"/>
    </xf>
    <xf numFmtId="0" fontId="21" fillId="11" borderId="0" xfId="0" applyFont="1" applyFill="1" applyBorder="1"/>
    <xf numFmtId="164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12" borderId="12" xfId="0" applyNumberFormat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1" borderId="14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43" fontId="3" fillId="11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6" fillId="0" borderId="0" xfId="0" applyFont="1"/>
    <xf numFmtId="0" fontId="22" fillId="11" borderId="0" xfId="0" applyFont="1" applyFill="1" applyBorder="1"/>
    <xf numFmtId="0" fontId="7" fillId="11" borderId="0" xfId="0" applyFont="1" applyFill="1" applyBorder="1"/>
    <xf numFmtId="164" fontId="3" fillId="11" borderId="14" xfId="0" applyNumberFormat="1" applyFont="1" applyFill="1" applyBorder="1"/>
    <xf numFmtId="164" fontId="6" fillId="11" borderId="8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3" fillId="11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11" borderId="0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9-17%20Ficuenca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VHP-GTO-FICUENCA-3T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CUENCA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>
        <row r="56">
          <cell r="H56">
            <v>2839844.98</v>
          </cell>
        </row>
      </sheetData>
      <sheetData sheetId="2">
        <row r="12">
          <cell r="H12">
            <v>1038075.82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  <sheetDataSet>
      <sheetData sheetId="0">
        <row r="38">
          <cell r="H38">
            <v>1801768.06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1400000</v>
          </cell>
        </row>
        <row r="28">
          <cell r="D28">
            <v>35826.26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M350"/>
  <sheetViews>
    <sheetView showGridLines="0" tabSelected="1" zoomScale="85" zoomScaleNormal="85" workbookViewId="0">
      <selection activeCell="B11" sqref="B11"/>
    </sheetView>
  </sheetViews>
  <sheetFormatPr baseColWidth="10" defaultRowHeight="12.75"/>
  <cols>
    <col min="1" max="1" width="55.42578125" style="1" customWidth="1"/>
    <col min="2" max="2" width="49.140625" style="1" customWidth="1"/>
    <col min="3" max="3" width="28.42578125" style="1" customWidth="1"/>
    <col min="4" max="5" width="26.7109375" style="1" customWidth="1"/>
    <col min="6" max="6" width="14.85546875" style="1" bestFit="1" customWidth="1"/>
    <col min="7" max="16384" width="11.42578125" style="1"/>
  </cols>
  <sheetData>
    <row r="2" spans="1:7" ht="4.5" customHeight="1">
      <c r="A2" s="184"/>
      <c r="B2" s="184"/>
      <c r="C2" s="184"/>
      <c r="D2" s="184"/>
      <c r="E2" s="184"/>
      <c r="F2" s="184"/>
      <c r="G2" s="184"/>
    </row>
    <row r="3" spans="1:7" ht="15" customHeight="1">
      <c r="A3" s="183" t="s">
        <v>190</v>
      </c>
      <c r="B3" s="183"/>
      <c r="C3" s="183"/>
      <c r="D3" s="183"/>
      <c r="E3" s="183"/>
      <c r="F3" s="183"/>
      <c r="G3" s="183"/>
    </row>
    <row r="4" spans="1:7" ht="24" customHeight="1">
      <c r="A4" s="183"/>
      <c r="B4" s="183"/>
      <c r="C4" s="183"/>
      <c r="D4" s="183"/>
      <c r="E4" s="183"/>
      <c r="F4" s="183"/>
      <c r="G4" s="183"/>
    </row>
    <row r="5" spans="1:7">
      <c r="A5" s="182"/>
      <c r="B5" s="166"/>
      <c r="C5" s="171"/>
      <c r="D5" s="171"/>
      <c r="E5" s="171"/>
    </row>
    <row r="7" spans="1:7">
      <c r="A7" s="181" t="s">
        <v>189</v>
      </c>
      <c r="B7" s="180" t="s">
        <v>188</v>
      </c>
      <c r="C7" s="176"/>
      <c r="D7" s="7"/>
      <c r="E7" s="7"/>
      <c r="G7" s="177"/>
    </row>
    <row r="8" spans="1:7">
      <c r="G8" s="7"/>
    </row>
    <row r="9" spans="1:7" ht="15">
      <c r="A9" s="179"/>
      <c r="B9" s="179"/>
      <c r="C9" s="179"/>
      <c r="D9" s="179"/>
      <c r="E9" s="179"/>
      <c r="F9" s="179"/>
      <c r="G9" s="179"/>
    </row>
    <row r="10" spans="1:7">
      <c r="A10" s="178"/>
      <c r="B10" s="177"/>
      <c r="C10" s="176"/>
      <c r="D10" s="7"/>
      <c r="E10" s="175"/>
    </row>
    <row r="11" spans="1:7">
      <c r="A11" s="75" t="s">
        <v>187</v>
      </c>
      <c r="B11" s="174"/>
      <c r="C11" s="171"/>
      <c r="D11" s="171"/>
      <c r="E11" s="171"/>
    </row>
    <row r="12" spans="1:7">
      <c r="A12" s="173"/>
      <c r="B12" s="166"/>
      <c r="C12" s="171"/>
      <c r="D12" s="171"/>
      <c r="E12" s="171"/>
    </row>
    <row r="13" spans="1:7">
      <c r="A13" s="172" t="s">
        <v>186</v>
      </c>
      <c r="B13" s="166"/>
      <c r="C13" s="171"/>
      <c r="D13" s="171"/>
      <c r="E13" s="171"/>
    </row>
    <row r="14" spans="1:7">
      <c r="B14" s="166"/>
    </row>
    <row r="15" spans="1:7">
      <c r="A15" s="154" t="s">
        <v>185</v>
      </c>
      <c r="B15" s="7"/>
      <c r="C15" s="7"/>
      <c r="D15" s="7"/>
    </row>
    <row r="16" spans="1:7">
      <c r="A16" s="168"/>
      <c r="B16" s="7"/>
      <c r="C16" s="7"/>
      <c r="D16" s="7"/>
    </row>
    <row r="17" spans="1:4" ht="20.25" customHeight="1">
      <c r="A17" s="143" t="s">
        <v>184</v>
      </c>
      <c r="B17" s="12" t="s">
        <v>98</v>
      </c>
      <c r="C17" s="12" t="s">
        <v>77</v>
      </c>
      <c r="D17" s="12" t="s">
        <v>183</v>
      </c>
    </row>
    <row r="18" spans="1:4">
      <c r="A18" s="21" t="s">
        <v>182</v>
      </c>
      <c r="B18" s="80"/>
      <c r="C18" s="80">
        <v>0</v>
      </c>
      <c r="D18" s="80">
        <v>0</v>
      </c>
    </row>
    <row r="19" spans="1:4">
      <c r="A19" s="116" t="s">
        <v>181</v>
      </c>
      <c r="B19" s="169">
        <v>1844969.81</v>
      </c>
      <c r="C19" s="170" t="s">
        <v>180</v>
      </c>
      <c r="D19" s="79">
        <v>0</v>
      </c>
    </row>
    <row r="20" spans="1:4">
      <c r="A20" s="116"/>
      <c r="B20" s="169"/>
      <c r="C20" s="79">
        <v>0</v>
      </c>
      <c r="D20" s="79">
        <v>0</v>
      </c>
    </row>
    <row r="21" spans="1:4">
      <c r="A21" s="116"/>
      <c r="B21" s="169"/>
      <c r="C21" s="79">
        <v>0</v>
      </c>
      <c r="D21" s="79">
        <v>0</v>
      </c>
    </row>
    <row r="22" spans="1:4">
      <c r="A22" s="15" t="s">
        <v>179</v>
      </c>
      <c r="B22" s="77"/>
      <c r="C22" s="77">
        <v>0</v>
      </c>
      <c r="D22" s="77">
        <v>0</v>
      </c>
    </row>
    <row r="23" spans="1:4">
      <c r="A23" s="168"/>
      <c r="B23" s="101">
        <f>SUM(B19:B22)</f>
        <v>1844969.81</v>
      </c>
      <c r="C23" s="12"/>
      <c r="D23" s="12">
        <f>SUM(D18:D22)</f>
        <v>0</v>
      </c>
    </row>
    <row r="24" spans="1:4">
      <c r="A24" s="168"/>
      <c r="B24" s="7"/>
      <c r="C24" s="7"/>
      <c r="D24" s="7"/>
    </row>
    <row r="25" spans="1:4">
      <c r="A25" s="168"/>
      <c r="B25" s="7"/>
      <c r="C25" s="7"/>
      <c r="D25" s="7"/>
    </row>
    <row r="26" spans="1:4">
      <c r="A26" s="168"/>
      <c r="B26" s="7"/>
      <c r="C26" s="7"/>
      <c r="D26" s="7"/>
    </row>
    <row r="27" spans="1:4">
      <c r="A27" s="154" t="s">
        <v>178</v>
      </c>
      <c r="B27" s="167"/>
      <c r="C27" s="7"/>
      <c r="D27" s="7"/>
    </row>
    <row r="30" spans="1:4">
      <c r="A30" s="143" t="s">
        <v>177</v>
      </c>
      <c r="B30" s="12" t="s">
        <v>98</v>
      </c>
      <c r="C30" s="12" t="s">
        <v>176</v>
      </c>
      <c r="D30" s="12" t="s">
        <v>175</v>
      </c>
    </row>
    <row r="31" spans="1:4">
      <c r="A31" s="18" t="s">
        <v>174</v>
      </c>
      <c r="B31" s="84"/>
      <c r="C31" s="84">
        <v>0</v>
      </c>
      <c r="D31" s="84"/>
    </row>
    <row r="32" spans="1:4">
      <c r="A32" s="18"/>
      <c r="B32" s="84"/>
      <c r="C32" s="84"/>
      <c r="D32" s="84"/>
    </row>
    <row r="33" spans="1:5">
      <c r="A33" s="18" t="s">
        <v>173</v>
      </c>
      <c r="B33" s="17" t="s">
        <v>5</v>
      </c>
      <c r="C33" s="84"/>
      <c r="D33" s="84"/>
    </row>
    <row r="34" spans="1:5">
      <c r="A34" s="18"/>
      <c r="B34" s="84"/>
      <c r="C34" s="84"/>
      <c r="D34" s="84"/>
    </row>
    <row r="35" spans="1:5">
      <c r="A35" s="15"/>
      <c r="B35" s="103"/>
      <c r="C35" s="103"/>
      <c r="D35" s="103"/>
    </row>
    <row r="36" spans="1:5">
      <c r="A36" s="166"/>
      <c r="B36" s="12">
        <v>0</v>
      </c>
      <c r="C36" s="12">
        <v>0</v>
      </c>
      <c r="D36" s="12">
        <v>0</v>
      </c>
    </row>
    <row r="39" spans="1:5" ht="14.25" customHeight="1"/>
    <row r="40" spans="1:5" ht="23.25" customHeight="1">
      <c r="A40" s="143" t="s">
        <v>172</v>
      </c>
      <c r="B40" s="12" t="s">
        <v>98</v>
      </c>
      <c r="C40" s="12" t="s">
        <v>143</v>
      </c>
      <c r="D40" s="12" t="s">
        <v>142</v>
      </c>
      <c r="E40" s="12" t="s">
        <v>141</v>
      </c>
    </row>
    <row r="41" spans="1:5" ht="14.25" customHeight="1">
      <c r="A41" s="18" t="s">
        <v>171</v>
      </c>
      <c r="B41" s="84"/>
      <c r="C41" s="84"/>
      <c r="D41" s="84"/>
      <c r="E41" s="84"/>
    </row>
    <row r="42" spans="1:5" ht="14.25" customHeight="1">
      <c r="A42" s="18"/>
      <c r="B42" s="165">
        <v>0</v>
      </c>
      <c r="C42" s="84"/>
      <c r="D42" s="84"/>
      <c r="E42" s="114" t="s">
        <v>134</v>
      </c>
    </row>
    <row r="43" spans="1:5" ht="14.25" customHeight="1">
      <c r="A43" s="18" t="s">
        <v>170</v>
      </c>
      <c r="B43" s="17" t="s">
        <v>5</v>
      </c>
      <c r="C43" s="84"/>
      <c r="D43" s="84"/>
      <c r="E43" s="84"/>
    </row>
    <row r="44" spans="1:5" ht="14.25" customHeight="1">
      <c r="A44" s="15"/>
      <c r="B44" s="164"/>
      <c r="C44" s="103"/>
      <c r="D44" s="103"/>
      <c r="E44" s="103"/>
    </row>
    <row r="45" spans="1:5" ht="14.25" customHeight="1">
      <c r="B45" s="94">
        <f>SUM(B40:B44)</f>
        <v>0</v>
      </c>
      <c r="C45" s="12">
        <f>SUM(C40:C44)</f>
        <v>0</v>
      </c>
      <c r="D45" s="12">
        <f>SUM(D40:D44)</f>
        <v>0</v>
      </c>
      <c r="E45" s="12">
        <f>SUM(E40:E44)</f>
        <v>0</v>
      </c>
    </row>
    <row r="46" spans="1:5" ht="14.25" customHeight="1"/>
    <row r="47" spans="1:5" ht="14.25" customHeight="1"/>
    <row r="48" spans="1:5" ht="14.25" customHeight="1"/>
    <row r="49" spans="1:6" ht="14.25" customHeight="1">
      <c r="A49" s="154" t="s">
        <v>169</v>
      </c>
    </row>
    <row r="50" spans="1:6" ht="14.25" customHeight="1">
      <c r="A50" s="146"/>
    </row>
    <row r="51" spans="1:6" ht="24" customHeight="1">
      <c r="A51" s="143" t="s">
        <v>168</v>
      </c>
      <c r="B51" s="12" t="s">
        <v>98</v>
      </c>
      <c r="C51" s="12" t="s">
        <v>167</v>
      </c>
    </row>
    <row r="52" spans="1:6" ht="14.25" customHeight="1">
      <c r="A52" s="21" t="s">
        <v>166</v>
      </c>
      <c r="B52" s="80"/>
      <c r="C52" s="80">
        <v>0</v>
      </c>
    </row>
    <row r="53" spans="1:6" ht="14.25" customHeight="1">
      <c r="A53" s="18"/>
      <c r="B53" s="17" t="s">
        <v>5</v>
      </c>
      <c r="C53" s="79">
        <v>0</v>
      </c>
    </row>
    <row r="54" spans="1:6" ht="14.25" customHeight="1">
      <c r="A54" s="18" t="s">
        <v>165</v>
      </c>
      <c r="B54" s="79"/>
      <c r="C54" s="79"/>
    </row>
    <row r="55" spans="1:6" ht="14.25" customHeight="1">
      <c r="A55" s="15"/>
      <c r="B55" s="77"/>
      <c r="C55" s="77">
        <v>0</v>
      </c>
    </row>
    <row r="56" spans="1:6" ht="14.25" customHeight="1">
      <c r="A56" s="156"/>
      <c r="B56" s="12">
        <f>SUM(B51:B55)</f>
        <v>0</v>
      </c>
      <c r="C56" s="12"/>
    </row>
    <row r="57" spans="1:6" ht="14.25" customHeight="1">
      <c r="A57" s="156"/>
      <c r="B57" s="76"/>
      <c r="C57" s="76"/>
    </row>
    <row r="58" spans="1:6" ht="9.75" customHeight="1">
      <c r="A58" s="156"/>
      <c r="B58" s="76"/>
      <c r="C58" s="76"/>
    </row>
    <row r="59" spans="1:6" ht="14.25" customHeight="1"/>
    <row r="60" spans="1:6" ht="14.25" customHeight="1">
      <c r="A60" s="154" t="s">
        <v>164</v>
      </c>
    </row>
    <row r="61" spans="1:6" ht="14.25" customHeight="1">
      <c r="A61" s="146"/>
    </row>
    <row r="62" spans="1:6" ht="27.75" customHeight="1">
      <c r="A62" s="143" t="s">
        <v>163</v>
      </c>
      <c r="B62" s="12" t="s">
        <v>98</v>
      </c>
      <c r="C62" s="12" t="s">
        <v>77</v>
      </c>
      <c r="D62" s="12" t="s">
        <v>106</v>
      </c>
      <c r="E62" s="163" t="s">
        <v>162</v>
      </c>
      <c r="F62" s="12" t="s">
        <v>161</v>
      </c>
    </row>
    <row r="63" spans="1:6" ht="14.25" customHeight="1">
      <c r="A63" s="162" t="s">
        <v>160</v>
      </c>
      <c r="B63" s="76"/>
      <c r="C63" s="76">
        <v>0</v>
      </c>
      <c r="D63" s="76">
        <v>0</v>
      </c>
      <c r="E63" s="76">
        <v>0</v>
      </c>
      <c r="F63" s="16">
        <v>0</v>
      </c>
    </row>
    <row r="64" spans="1:6" ht="14.25" customHeight="1">
      <c r="A64" s="162"/>
      <c r="B64" s="17" t="s">
        <v>5</v>
      </c>
      <c r="C64" s="76">
        <v>0</v>
      </c>
      <c r="D64" s="76">
        <v>0</v>
      </c>
      <c r="E64" s="76">
        <v>0</v>
      </c>
      <c r="F64" s="16">
        <v>0</v>
      </c>
    </row>
    <row r="65" spans="1:6" ht="14.25" customHeight="1">
      <c r="A65" s="162"/>
      <c r="B65" s="76"/>
      <c r="C65" s="76">
        <v>0</v>
      </c>
      <c r="D65" s="76">
        <v>0</v>
      </c>
      <c r="E65" s="76">
        <v>0</v>
      </c>
      <c r="F65" s="16">
        <v>0</v>
      </c>
    </row>
    <row r="66" spans="1:6" ht="14.25" customHeight="1">
      <c r="A66" s="161"/>
      <c r="B66" s="160"/>
      <c r="C66" s="160">
        <v>0</v>
      </c>
      <c r="D66" s="160">
        <v>0</v>
      </c>
      <c r="E66" s="160">
        <v>0</v>
      </c>
      <c r="F66" s="78">
        <v>0</v>
      </c>
    </row>
    <row r="67" spans="1:6" ht="15" customHeight="1">
      <c r="A67" s="156"/>
      <c r="B67" s="12">
        <f>SUM(B62:B66)</f>
        <v>0</v>
      </c>
      <c r="C67" s="159">
        <v>0</v>
      </c>
      <c r="D67" s="158">
        <v>0</v>
      </c>
      <c r="E67" s="158">
        <v>0</v>
      </c>
      <c r="F67" s="157">
        <v>0</v>
      </c>
    </row>
    <row r="68" spans="1:6">
      <c r="A68" s="156"/>
      <c r="B68" s="155"/>
      <c r="C68" s="155"/>
      <c r="D68" s="155"/>
      <c r="E68" s="155"/>
      <c r="F68" s="155"/>
    </row>
    <row r="69" spans="1:6">
      <c r="A69" s="156"/>
      <c r="B69" s="155"/>
      <c r="C69" s="155"/>
      <c r="D69" s="155"/>
      <c r="E69" s="155"/>
      <c r="F69" s="155"/>
    </row>
    <row r="70" spans="1:6">
      <c r="A70" s="156"/>
      <c r="B70" s="155"/>
      <c r="C70" s="155"/>
      <c r="D70" s="155"/>
      <c r="E70" s="155"/>
      <c r="F70" s="155"/>
    </row>
    <row r="71" spans="1:6" ht="26.25" customHeight="1">
      <c r="A71" s="143" t="s">
        <v>159</v>
      </c>
      <c r="B71" s="12" t="s">
        <v>98</v>
      </c>
      <c r="C71" s="12" t="s">
        <v>77</v>
      </c>
      <c r="D71" s="12" t="s">
        <v>158</v>
      </c>
      <c r="E71" s="155"/>
      <c r="F71" s="155"/>
    </row>
    <row r="72" spans="1:6">
      <c r="A72" s="21" t="s">
        <v>157</v>
      </c>
      <c r="B72" s="17" t="s">
        <v>5</v>
      </c>
      <c r="C72" s="79">
        <v>0</v>
      </c>
      <c r="D72" s="79">
        <v>0</v>
      </c>
      <c r="E72" s="155"/>
      <c r="F72" s="155"/>
    </row>
    <row r="73" spans="1:6">
      <c r="A73" s="15"/>
      <c r="B73" s="16"/>
      <c r="C73" s="79">
        <v>0</v>
      </c>
      <c r="D73" s="79">
        <v>0</v>
      </c>
      <c r="E73" s="155"/>
      <c r="F73" s="155"/>
    </row>
    <row r="74" spans="1:6" ht="16.5" customHeight="1">
      <c r="A74" s="156"/>
      <c r="B74" s="12">
        <f>SUM(B72:B73)</f>
        <v>0</v>
      </c>
      <c r="C74" s="100"/>
      <c r="D74" s="98"/>
      <c r="E74" s="155"/>
      <c r="F74" s="155"/>
    </row>
    <row r="75" spans="1:6">
      <c r="A75" s="156"/>
      <c r="B75" s="155"/>
      <c r="C75" s="155"/>
      <c r="D75" s="155"/>
      <c r="E75" s="155"/>
      <c r="F75" s="155"/>
    </row>
    <row r="76" spans="1:6">
      <c r="A76" s="156"/>
      <c r="B76" s="155"/>
      <c r="C76" s="155"/>
      <c r="D76" s="155"/>
      <c r="E76" s="155"/>
      <c r="F76" s="155"/>
    </row>
    <row r="77" spans="1:6">
      <c r="A77" s="156"/>
      <c r="B77" s="155"/>
      <c r="C77" s="155"/>
      <c r="D77" s="155"/>
      <c r="E77" s="155"/>
      <c r="F77" s="155"/>
    </row>
    <row r="78" spans="1:6">
      <c r="A78" s="156"/>
      <c r="B78" s="155"/>
      <c r="C78" s="155"/>
      <c r="D78" s="155"/>
      <c r="E78" s="155"/>
      <c r="F78" s="155"/>
    </row>
    <row r="79" spans="1:6">
      <c r="A79" s="146"/>
    </row>
    <row r="80" spans="1:6">
      <c r="A80" s="154" t="s">
        <v>156</v>
      </c>
    </row>
    <row r="82" spans="1:6">
      <c r="A82" s="146"/>
    </row>
    <row r="83" spans="1:6">
      <c r="A83" s="143" t="s">
        <v>155</v>
      </c>
      <c r="B83" s="12"/>
      <c r="C83" s="12" t="s">
        <v>9</v>
      </c>
      <c r="D83" s="12" t="s">
        <v>8</v>
      </c>
      <c r="E83" s="12" t="s">
        <v>7</v>
      </c>
      <c r="F83" s="12" t="s">
        <v>150</v>
      </c>
    </row>
    <row r="84" spans="1:6">
      <c r="A84" s="153" t="s">
        <v>154</v>
      </c>
      <c r="B84" s="152"/>
      <c r="C84" s="151"/>
      <c r="D84" s="150" t="s">
        <v>153</v>
      </c>
      <c r="E84" s="149">
        <v>0</v>
      </c>
      <c r="F84" s="84">
        <v>0</v>
      </c>
    </row>
    <row r="85" spans="1:6">
      <c r="A85" s="18"/>
      <c r="B85" s="17" t="s">
        <v>5</v>
      </c>
      <c r="C85" s="84"/>
      <c r="D85" s="149"/>
      <c r="E85" s="149">
        <f>+D85-C85</f>
        <v>0</v>
      </c>
      <c r="F85" s="84">
        <v>0</v>
      </c>
    </row>
    <row r="86" spans="1:6">
      <c r="A86" s="15"/>
      <c r="B86" s="147" t="s">
        <v>152</v>
      </c>
      <c r="C86" s="148">
        <f>SUM(C84:C85)</f>
        <v>0</v>
      </c>
      <c r="D86" s="147">
        <f>SUM(D84:D85)</f>
        <v>0</v>
      </c>
      <c r="E86" s="103">
        <f>+D86-C86</f>
        <v>0</v>
      </c>
      <c r="F86" s="103">
        <v>0</v>
      </c>
    </row>
    <row r="87" spans="1:6">
      <c r="A87" s="146"/>
    </row>
    <row r="88" spans="1:6">
      <c r="A88" s="146"/>
    </row>
    <row r="89" spans="1:6">
      <c r="A89" s="146"/>
    </row>
    <row r="91" spans="1:6" ht="21.75" customHeight="1">
      <c r="A91" s="143" t="s">
        <v>151</v>
      </c>
      <c r="B91" s="12" t="s">
        <v>9</v>
      </c>
      <c r="C91" s="12" t="s">
        <v>8</v>
      </c>
      <c r="D91" s="12" t="s">
        <v>7</v>
      </c>
      <c r="E91" s="12" t="s">
        <v>150</v>
      </c>
    </row>
    <row r="92" spans="1:6">
      <c r="A92" s="18" t="s">
        <v>149</v>
      </c>
      <c r="B92" s="79"/>
      <c r="C92" s="79"/>
      <c r="D92" s="79"/>
      <c r="E92" s="79"/>
    </row>
    <row r="93" spans="1:6">
      <c r="A93" s="18"/>
      <c r="B93" s="17" t="s">
        <v>5</v>
      </c>
      <c r="C93" s="79"/>
      <c r="D93" s="79"/>
      <c r="E93" s="79"/>
    </row>
    <row r="94" spans="1:6" ht="15">
      <c r="A94" s="145"/>
      <c r="B94" s="77"/>
      <c r="C94" s="77"/>
      <c r="D94" s="77"/>
      <c r="E94" s="77"/>
    </row>
    <row r="95" spans="1:6" ht="16.5" customHeight="1">
      <c r="B95" s="94">
        <f>SUM(B92:B94)</f>
        <v>0</v>
      </c>
      <c r="C95" s="94">
        <f>SUM(C92:C94)</f>
        <v>0</v>
      </c>
      <c r="D95" s="12">
        <f>SUM(D92:D94)</f>
        <v>0</v>
      </c>
      <c r="E95" s="144"/>
    </row>
    <row r="98" spans="1:3" ht="27" customHeight="1">
      <c r="A98" s="143" t="s">
        <v>148</v>
      </c>
      <c r="B98" s="12" t="s">
        <v>98</v>
      </c>
    </row>
    <row r="99" spans="1:3">
      <c r="A99" s="21" t="s">
        <v>147</v>
      </c>
      <c r="B99" s="80"/>
    </row>
    <row r="100" spans="1:3">
      <c r="A100" s="18"/>
      <c r="B100" s="17" t="s">
        <v>5</v>
      </c>
    </row>
    <row r="101" spans="1:3">
      <c r="A101" s="15"/>
      <c r="B101" s="77"/>
    </row>
    <row r="102" spans="1:3" ht="15" customHeight="1">
      <c r="B102" s="12">
        <f>SUM(B100:B101)</f>
        <v>0</v>
      </c>
    </row>
    <row r="103" spans="1:3" ht="15">
      <c r="A103"/>
    </row>
    <row r="105" spans="1:3" ht="22.5" customHeight="1">
      <c r="A105" s="24" t="s">
        <v>146</v>
      </c>
      <c r="B105" s="23" t="s">
        <v>98</v>
      </c>
      <c r="C105" s="142" t="s">
        <v>128</v>
      </c>
    </row>
    <row r="106" spans="1:3">
      <c r="A106" s="141"/>
      <c r="B106" s="140"/>
      <c r="C106" s="139"/>
    </row>
    <row r="107" spans="1:3">
      <c r="A107" s="138"/>
      <c r="B107" s="137"/>
      <c r="C107" s="136"/>
    </row>
    <row r="108" spans="1:3">
      <c r="A108" s="135"/>
      <c r="B108" s="17" t="s">
        <v>5</v>
      </c>
      <c r="C108" s="134"/>
    </row>
    <row r="109" spans="1:3">
      <c r="A109" s="135"/>
      <c r="B109" s="134"/>
      <c r="C109" s="134"/>
    </row>
    <row r="110" spans="1:3">
      <c r="A110" s="133"/>
      <c r="B110" s="132"/>
      <c r="C110" s="132"/>
    </row>
    <row r="111" spans="1:3" ht="14.25" customHeight="1">
      <c r="B111" s="12">
        <f>SUM(B109:B110)</f>
        <v>0</v>
      </c>
      <c r="C111" s="12"/>
    </row>
    <row r="115" spans="1:5">
      <c r="A115" s="75" t="s">
        <v>145</v>
      </c>
    </row>
    <row r="117" spans="1:5" ht="20.25" customHeight="1">
      <c r="A117" s="24" t="s">
        <v>144</v>
      </c>
      <c r="B117" s="81" t="s">
        <v>98</v>
      </c>
      <c r="C117" s="12" t="s">
        <v>143</v>
      </c>
      <c r="D117" s="12" t="s">
        <v>142</v>
      </c>
      <c r="E117" s="12" t="s">
        <v>141</v>
      </c>
    </row>
    <row r="118" spans="1:5">
      <c r="A118" s="21" t="s">
        <v>140</v>
      </c>
      <c r="B118" s="131"/>
      <c r="C118" s="109"/>
      <c r="D118" s="109"/>
      <c r="E118" s="109"/>
    </row>
    <row r="119" spans="1:5">
      <c r="A119" s="18"/>
      <c r="B119" s="131"/>
      <c r="C119" s="84"/>
      <c r="D119" s="84"/>
      <c r="E119" s="84"/>
    </row>
    <row r="120" spans="1:5">
      <c r="A120" s="18" t="s">
        <v>139</v>
      </c>
      <c r="B120" s="130">
        <v>14402.64</v>
      </c>
      <c r="C120" s="114" t="s">
        <v>134</v>
      </c>
      <c r="D120" s="84"/>
      <c r="E120" s="84"/>
    </row>
    <row r="121" spans="1:5">
      <c r="A121" s="18" t="s">
        <v>138</v>
      </c>
      <c r="B121" s="130">
        <v>12000</v>
      </c>
      <c r="C121" s="114" t="s">
        <v>134</v>
      </c>
      <c r="D121" s="84"/>
      <c r="E121" s="84"/>
    </row>
    <row r="122" spans="1:5">
      <c r="A122" s="18" t="s">
        <v>137</v>
      </c>
      <c r="B122" s="130">
        <v>12799.92</v>
      </c>
      <c r="C122" s="114" t="s">
        <v>134</v>
      </c>
      <c r="D122" s="84"/>
      <c r="E122" s="84"/>
    </row>
    <row r="123" spans="1:5">
      <c r="A123" s="18" t="s">
        <v>136</v>
      </c>
      <c r="B123" s="130">
        <v>2400</v>
      </c>
      <c r="C123" s="114" t="s">
        <v>134</v>
      </c>
      <c r="D123" s="84"/>
      <c r="E123" s="84"/>
    </row>
    <row r="124" spans="1:5">
      <c r="A124" s="18" t="s">
        <v>135</v>
      </c>
      <c r="B124" s="128">
        <v>1603.46</v>
      </c>
      <c r="C124" s="114" t="s">
        <v>134</v>
      </c>
      <c r="D124" s="84"/>
      <c r="E124" s="84"/>
    </row>
    <row r="125" spans="1:5">
      <c r="A125" s="85"/>
      <c r="B125" s="128"/>
      <c r="C125" s="114"/>
      <c r="D125" s="84"/>
      <c r="E125" s="84"/>
    </row>
    <row r="126" spans="1:5">
      <c r="A126" s="85"/>
      <c r="B126" s="128"/>
      <c r="C126" s="114"/>
      <c r="D126" s="84"/>
      <c r="E126" s="84"/>
    </row>
    <row r="127" spans="1:5">
      <c r="A127" s="129"/>
      <c r="B127" s="128"/>
      <c r="C127" s="103"/>
      <c r="D127" s="103"/>
      <c r="E127" s="103"/>
    </row>
    <row r="128" spans="1:5" ht="16.5" customHeight="1">
      <c r="B128" s="94">
        <f>SUM(B120:B127)</f>
        <v>43206.02</v>
      </c>
      <c r="C128" s="12">
        <f>SUM(C127:C127)</f>
        <v>0</v>
      </c>
      <c r="D128" s="12">
        <f>SUM(D127:D127)</f>
        <v>0</v>
      </c>
      <c r="E128" s="12">
        <f>SUM(E127:E127)</f>
        <v>0</v>
      </c>
    </row>
    <row r="132" spans="1:4" ht="20.25" customHeight="1">
      <c r="A132" s="24" t="s">
        <v>133</v>
      </c>
      <c r="B132" s="23" t="s">
        <v>98</v>
      </c>
      <c r="C132" s="12" t="s">
        <v>73</v>
      </c>
      <c r="D132" s="12" t="s">
        <v>128</v>
      </c>
    </row>
    <row r="133" spans="1:4">
      <c r="A133" s="90" t="s">
        <v>132</v>
      </c>
      <c r="B133" s="127"/>
      <c r="C133" s="126"/>
      <c r="D133" s="125"/>
    </row>
    <row r="134" spans="1:4">
      <c r="A134" s="124"/>
      <c r="B134" s="17" t="s">
        <v>5</v>
      </c>
      <c r="C134" s="123"/>
      <c r="D134" s="122"/>
    </row>
    <row r="135" spans="1:4">
      <c r="A135" s="121"/>
      <c r="B135" s="120"/>
      <c r="C135" s="119"/>
      <c r="D135" s="118"/>
    </row>
    <row r="136" spans="1:4" ht="16.5" customHeight="1">
      <c r="B136" s="12">
        <f>SUM(B134:B135)</f>
        <v>0</v>
      </c>
      <c r="C136" s="111"/>
      <c r="D136" s="110"/>
    </row>
    <row r="139" spans="1:4" ht="27.75" customHeight="1">
      <c r="A139" s="24" t="s">
        <v>131</v>
      </c>
      <c r="B139" s="23" t="s">
        <v>98</v>
      </c>
      <c r="C139" s="12" t="s">
        <v>73</v>
      </c>
      <c r="D139" s="12" t="s">
        <v>128</v>
      </c>
    </row>
    <row r="140" spans="1:4">
      <c r="A140" s="90" t="s">
        <v>130</v>
      </c>
      <c r="B140" s="127"/>
      <c r="C140" s="126"/>
      <c r="D140" s="125"/>
    </row>
    <row r="141" spans="1:4">
      <c r="A141" s="124"/>
      <c r="B141" s="17" t="s">
        <v>5</v>
      </c>
      <c r="C141" s="123"/>
      <c r="D141" s="122"/>
    </row>
    <row r="142" spans="1:4">
      <c r="A142" s="121"/>
      <c r="B142" s="120"/>
      <c r="C142" s="119"/>
      <c r="D142" s="118"/>
    </row>
    <row r="143" spans="1:4" ht="15" customHeight="1">
      <c r="B143" s="12">
        <f>SUM(B141:B142)</f>
        <v>0</v>
      </c>
      <c r="C143" s="111"/>
      <c r="D143" s="110"/>
    </row>
    <row r="144" spans="1:4" ht="15">
      <c r="A144"/>
    </row>
    <row r="146" spans="1:4" ht="24" customHeight="1">
      <c r="A146" s="24" t="s">
        <v>129</v>
      </c>
      <c r="B146" s="23" t="s">
        <v>98</v>
      </c>
      <c r="C146" s="12" t="s">
        <v>73</v>
      </c>
      <c r="D146" s="12" t="s">
        <v>128</v>
      </c>
    </row>
    <row r="147" spans="1:4">
      <c r="A147" s="90" t="s">
        <v>127</v>
      </c>
      <c r="B147" s="127"/>
      <c r="C147" s="126"/>
      <c r="D147" s="125"/>
    </row>
    <row r="148" spans="1:4">
      <c r="A148" s="124"/>
      <c r="B148" s="17" t="s">
        <v>5</v>
      </c>
      <c r="C148" s="123"/>
      <c r="D148" s="122"/>
    </row>
    <row r="149" spans="1:4">
      <c r="A149" s="121"/>
      <c r="B149" s="120"/>
      <c r="C149" s="119"/>
      <c r="D149" s="118"/>
    </row>
    <row r="150" spans="1:4" ht="16.5" customHeight="1">
      <c r="B150" s="12">
        <f>SUM(B148:B149)</f>
        <v>0</v>
      </c>
      <c r="C150" s="111"/>
      <c r="D150" s="110"/>
    </row>
    <row r="153" spans="1:4" ht="24" customHeight="1">
      <c r="A153" s="24" t="s">
        <v>126</v>
      </c>
      <c r="B153" s="23" t="s">
        <v>98</v>
      </c>
      <c r="C153" s="22" t="s">
        <v>73</v>
      </c>
      <c r="D153" s="22" t="s">
        <v>106</v>
      </c>
    </row>
    <row r="154" spans="1:4">
      <c r="A154" s="90" t="s">
        <v>125</v>
      </c>
      <c r="B154" s="80"/>
      <c r="C154" s="80">
        <v>0</v>
      </c>
      <c r="D154" s="80">
        <v>0</v>
      </c>
    </row>
    <row r="155" spans="1:4">
      <c r="A155" s="18"/>
      <c r="B155" s="17" t="s">
        <v>5</v>
      </c>
      <c r="C155" s="79">
        <v>0</v>
      </c>
      <c r="D155" s="79">
        <v>0</v>
      </c>
    </row>
    <row r="156" spans="1:4">
      <c r="A156" s="15"/>
      <c r="B156" s="117"/>
      <c r="C156" s="117">
        <v>0</v>
      </c>
      <c r="D156" s="117">
        <v>0</v>
      </c>
    </row>
    <row r="157" spans="1:4" ht="18.75" customHeight="1">
      <c r="B157" s="12">
        <f>SUM(B155:B156)</f>
        <v>0</v>
      </c>
      <c r="C157" s="111"/>
      <c r="D157" s="110"/>
    </row>
    <row r="161" spans="1:4">
      <c r="A161" s="75" t="s">
        <v>124</v>
      </c>
    </row>
    <row r="162" spans="1:4">
      <c r="A162" s="75"/>
    </row>
    <row r="163" spans="1:4">
      <c r="A163" s="75" t="s">
        <v>123</v>
      </c>
    </row>
    <row r="165" spans="1:4" ht="24" customHeight="1">
      <c r="A165" s="82" t="s">
        <v>122</v>
      </c>
      <c r="B165" s="81" t="s">
        <v>98</v>
      </c>
      <c r="C165" s="12" t="s">
        <v>107</v>
      </c>
      <c r="D165" s="12" t="s">
        <v>106</v>
      </c>
    </row>
    <row r="166" spans="1:4">
      <c r="A166" s="21" t="s">
        <v>121</v>
      </c>
      <c r="B166" s="109"/>
      <c r="C166" s="109"/>
      <c r="D166" s="109"/>
    </row>
    <row r="167" spans="1:4">
      <c r="A167" s="116" t="s">
        <v>120</v>
      </c>
      <c r="B167" s="84">
        <v>300000</v>
      </c>
      <c r="C167" s="84" t="s">
        <v>119</v>
      </c>
      <c r="D167" s="84"/>
    </row>
    <row r="168" spans="1:4">
      <c r="A168" s="116" t="s">
        <v>118</v>
      </c>
      <c r="B168" s="84">
        <v>300000</v>
      </c>
      <c r="C168" s="84" t="s">
        <v>117</v>
      </c>
      <c r="D168" s="84"/>
    </row>
    <row r="169" spans="1:4">
      <c r="A169" s="116" t="s">
        <v>116</v>
      </c>
      <c r="B169" s="84">
        <v>300000</v>
      </c>
      <c r="C169" s="84" t="s">
        <v>115</v>
      </c>
      <c r="D169" s="84"/>
    </row>
    <row r="170" spans="1:4">
      <c r="A170" s="116" t="s">
        <v>114</v>
      </c>
      <c r="B170" s="84">
        <v>400000</v>
      </c>
      <c r="C170" s="84" t="s">
        <v>113</v>
      </c>
      <c r="D170" s="84"/>
    </row>
    <row r="171" spans="1:4">
      <c r="A171" s="116" t="s">
        <v>112</v>
      </c>
      <c r="B171" s="84">
        <v>100000</v>
      </c>
      <c r="C171" s="84" t="s">
        <v>111</v>
      </c>
      <c r="D171" s="84"/>
    </row>
    <row r="172" spans="1:4">
      <c r="A172" s="115" t="s">
        <v>110</v>
      </c>
      <c r="B172" s="84">
        <v>7408.66</v>
      </c>
      <c r="C172" s="114" t="s">
        <v>109</v>
      </c>
      <c r="D172" s="84"/>
    </row>
    <row r="173" spans="1:4">
      <c r="A173" s="15"/>
      <c r="B173" s="103"/>
      <c r="C173" s="103"/>
      <c r="D173" s="103"/>
    </row>
    <row r="174" spans="1:4" ht="15.75" customHeight="1">
      <c r="B174" s="101">
        <f>SUM(B167:B173)</f>
        <v>1407408.66</v>
      </c>
      <c r="C174" s="111"/>
      <c r="D174" s="110"/>
    </row>
    <row r="177" spans="1:4" ht="24.75" customHeight="1">
      <c r="A177" s="82" t="s">
        <v>108</v>
      </c>
      <c r="B177" s="81" t="s">
        <v>98</v>
      </c>
      <c r="C177" s="12" t="s">
        <v>107</v>
      </c>
      <c r="D177" s="12" t="s">
        <v>106</v>
      </c>
    </row>
    <row r="178" spans="1:4" ht="25.5">
      <c r="A178" s="113" t="s">
        <v>105</v>
      </c>
      <c r="B178" s="109"/>
      <c r="C178" s="109"/>
      <c r="D178" s="109"/>
    </row>
    <row r="179" spans="1:4">
      <c r="A179" s="112" t="s">
        <v>104</v>
      </c>
      <c r="B179" s="84">
        <f>+[3]EA!D28</f>
        <v>35826.26</v>
      </c>
      <c r="C179" s="84"/>
      <c r="D179" s="84" t="s">
        <v>103</v>
      </c>
    </row>
    <row r="180" spans="1:4">
      <c r="A180" s="85" t="s">
        <v>102</v>
      </c>
      <c r="B180" s="84">
        <v>1.78</v>
      </c>
      <c r="C180" s="84"/>
      <c r="D180" s="84" t="s">
        <v>101</v>
      </c>
    </row>
    <row r="181" spans="1:4">
      <c r="A181" s="15"/>
      <c r="B181" s="103"/>
      <c r="C181" s="103"/>
      <c r="D181" s="103"/>
    </row>
    <row r="182" spans="1:4" ht="16.5" customHeight="1">
      <c r="B182" s="101">
        <f>SUM(B179:B181)</f>
        <v>35828.04</v>
      </c>
      <c r="C182" s="111"/>
      <c r="D182" s="110"/>
    </row>
    <row r="186" spans="1:4">
      <c r="A186" s="75" t="s">
        <v>100</v>
      </c>
    </row>
    <row r="188" spans="1:4" ht="26.25" customHeight="1">
      <c r="A188" s="82" t="s">
        <v>99</v>
      </c>
      <c r="B188" s="81" t="s">
        <v>98</v>
      </c>
      <c r="C188" s="12" t="s">
        <v>97</v>
      </c>
      <c r="D188" s="12" t="s">
        <v>96</v>
      </c>
    </row>
    <row r="189" spans="1:4">
      <c r="A189" s="21" t="s">
        <v>95</v>
      </c>
      <c r="B189" s="109"/>
      <c r="C189" s="109"/>
      <c r="D189" s="109">
        <v>0</v>
      </c>
    </row>
    <row r="190" spans="1:4">
      <c r="A190" s="108"/>
      <c r="B190" s="84"/>
      <c r="C190" s="84"/>
      <c r="D190" s="84"/>
    </row>
    <row r="191" spans="1:4">
      <c r="A191" s="85" t="s">
        <v>94</v>
      </c>
      <c r="B191" s="84">
        <v>718725.14</v>
      </c>
      <c r="C191" s="107">
        <f>+B191/$B$199</f>
        <v>0.69258763080794938</v>
      </c>
      <c r="D191" s="84" t="s">
        <v>93</v>
      </c>
    </row>
    <row r="192" spans="1:4">
      <c r="A192" s="85" t="s">
        <v>92</v>
      </c>
      <c r="B192" s="84">
        <v>14374.46</v>
      </c>
      <c r="C192" s="107">
        <f>+B192/$B$199</f>
        <v>1.3851711372644673E-2</v>
      </c>
      <c r="D192" s="84" t="s">
        <v>91</v>
      </c>
    </row>
    <row r="193" spans="1:6">
      <c r="A193" s="85" t="s">
        <v>90</v>
      </c>
      <c r="B193" s="84">
        <v>85608.01</v>
      </c>
      <c r="C193" s="107">
        <f>+B193/$B$199</f>
        <v>8.2494747330089532E-2</v>
      </c>
      <c r="D193" s="84" t="s">
        <v>89</v>
      </c>
    </row>
    <row r="194" spans="1:6">
      <c r="A194" s="85" t="s">
        <v>88</v>
      </c>
      <c r="B194" s="84">
        <v>50325.599999999999</v>
      </c>
      <c r="C194" s="107">
        <f>+B194/$B$199</f>
        <v>4.8495434670600968E-2</v>
      </c>
      <c r="D194" s="84" t="s">
        <v>87</v>
      </c>
    </row>
    <row r="195" spans="1:6">
      <c r="A195" s="85" t="s">
        <v>86</v>
      </c>
      <c r="B195" s="84">
        <v>139200</v>
      </c>
      <c r="C195" s="107"/>
      <c r="D195" s="84" t="s">
        <v>85</v>
      </c>
    </row>
    <row r="196" spans="1:6">
      <c r="A196" s="85" t="s">
        <v>84</v>
      </c>
      <c r="B196" s="84">
        <v>10238.5</v>
      </c>
      <c r="C196" s="107">
        <f>+B196/$B$199</f>
        <v>9.8661617124276308E-3</v>
      </c>
      <c r="D196" s="84" t="s">
        <v>83</v>
      </c>
    </row>
    <row r="197" spans="1:6">
      <c r="A197" s="85" t="s">
        <v>82</v>
      </c>
      <c r="B197" s="84">
        <v>19267.21</v>
      </c>
      <c r="C197" s="107">
        <f>+B197/$B$199</f>
        <v>1.8566529238394566E-2</v>
      </c>
      <c r="D197" s="84" t="s">
        <v>81</v>
      </c>
    </row>
    <row r="198" spans="1:6">
      <c r="A198" s="95"/>
      <c r="B198" s="103"/>
      <c r="C198" s="107"/>
      <c r="D198" s="103"/>
    </row>
    <row r="199" spans="1:6" ht="15.75" customHeight="1">
      <c r="B199" s="106">
        <f>SUM(B191:B198)</f>
        <v>1037738.9199999999</v>
      </c>
      <c r="C199" s="12" t="s">
        <v>80</v>
      </c>
      <c r="D199" s="12"/>
    </row>
    <row r="203" spans="1:6">
      <c r="A203" s="75" t="s">
        <v>79</v>
      </c>
    </row>
    <row r="205" spans="1:6" ht="28.5" customHeight="1">
      <c r="A205" s="24" t="s">
        <v>78</v>
      </c>
      <c r="B205" s="23" t="s">
        <v>9</v>
      </c>
      <c r="C205" s="22" t="s">
        <v>8</v>
      </c>
      <c r="D205" s="22" t="s">
        <v>74</v>
      </c>
      <c r="E205" s="105" t="s">
        <v>77</v>
      </c>
      <c r="F205" s="23" t="s">
        <v>73</v>
      </c>
    </row>
    <row r="206" spans="1:6">
      <c r="A206" s="90" t="s">
        <v>76</v>
      </c>
      <c r="B206" s="80"/>
      <c r="C206" s="80"/>
      <c r="D206" s="80">
        <v>0</v>
      </c>
      <c r="E206" s="80">
        <v>0</v>
      </c>
      <c r="F206" s="19">
        <v>0</v>
      </c>
    </row>
    <row r="207" spans="1:6">
      <c r="A207" s="104"/>
      <c r="B207" s="84"/>
      <c r="C207" s="84"/>
      <c r="D207" s="79"/>
      <c r="E207" s="79"/>
      <c r="F207" s="16"/>
    </row>
    <row r="208" spans="1:6">
      <c r="A208" s="104"/>
      <c r="B208" s="17" t="s">
        <v>5</v>
      </c>
      <c r="C208" s="84">
        <v>0</v>
      </c>
      <c r="D208" s="79"/>
      <c r="E208" s="79"/>
      <c r="F208" s="16"/>
    </row>
    <row r="209" spans="1:6">
      <c r="A209" s="85"/>
      <c r="B209" s="86">
        <v>0</v>
      </c>
      <c r="C209" s="84">
        <v>0</v>
      </c>
      <c r="D209" s="79">
        <f>+C209-B209</f>
        <v>0</v>
      </c>
      <c r="E209" s="79"/>
      <c r="F209" s="16"/>
    </row>
    <row r="210" spans="1:6">
      <c r="A210" s="95"/>
      <c r="B210" s="103"/>
      <c r="C210" s="103"/>
      <c r="D210" s="77"/>
      <c r="E210" s="77"/>
      <c r="F210" s="78"/>
    </row>
    <row r="211" spans="1:6" ht="19.5" customHeight="1">
      <c r="B211" s="102">
        <f>SUM(B207:B210)</f>
        <v>0</v>
      </c>
      <c r="C211" s="101">
        <f>SUM(C207:C210)</f>
        <v>0</v>
      </c>
      <c r="D211" s="100"/>
      <c r="E211" s="99"/>
      <c r="F211" s="98"/>
    </row>
    <row r="214" spans="1:6">
      <c r="A214" s="97"/>
      <c r="B214" s="97"/>
      <c r="C214" s="97"/>
      <c r="D214" s="97"/>
      <c r="E214" s="97"/>
    </row>
    <row r="215" spans="1:6" ht="27" customHeight="1">
      <c r="A215" s="82" t="s">
        <v>75</v>
      </c>
      <c r="B215" s="81" t="s">
        <v>9</v>
      </c>
      <c r="C215" s="12" t="s">
        <v>8</v>
      </c>
      <c r="D215" s="12" t="s">
        <v>74</v>
      </c>
      <c r="E215" s="96" t="s">
        <v>73</v>
      </c>
    </row>
    <row r="216" spans="1:6">
      <c r="A216" s="21" t="s">
        <v>72</v>
      </c>
      <c r="B216" s="80"/>
      <c r="C216" s="80"/>
      <c r="D216" s="80"/>
      <c r="E216" s="80"/>
    </row>
    <row r="217" spans="1:6">
      <c r="A217" s="85"/>
      <c r="B217" s="84">
        <v>0</v>
      </c>
      <c r="C217" s="84">
        <v>0</v>
      </c>
      <c r="D217" s="84">
        <f>+C217-B217</f>
        <v>0</v>
      </c>
      <c r="E217" s="79"/>
    </row>
    <row r="218" spans="1:6">
      <c r="A218" s="85" t="s">
        <v>71</v>
      </c>
      <c r="B218" s="86">
        <v>1396270.42</v>
      </c>
      <c r="C218" s="84">
        <f>+[2]EVHP!H38</f>
        <v>1801768.06</v>
      </c>
      <c r="D218" s="84">
        <f>+C218-B218</f>
        <v>405497.64000000013</v>
      </c>
      <c r="E218" s="79"/>
    </row>
    <row r="219" spans="1:6">
      <c r="A219" s="85"/>
      <c r="B219" s="84"/>
      <c r="C219" s="84"/>
      <c r="D219" s="84"/>
      <c r="E219" s="79"/>
    </row>
    <row r="220" spans="1:6">
      <c r="A220" s="95"/>
      <c r="B220" s="84"/>
      <c r="C220" s="84"/>
      <c r="D220" s="84"/>
      <c r="E220" s="77"/>
    </row>
    <row r="221" spans="1:6" ht="20.25" customHeight="1">
      <c r="B221" s="94">
        <f>SUM(B217:B220)</f>
        <v>1396270.42</v>
      </c>
      <c r="C221" s="94">
        <f>SUM(C217:C220)</f>
        <v>1801768.06</v>
      </c>
      <c r="D221" s="93"/>
      <c r="E221" s="92"/>
    </row>
    <row r="225" spans="1:5">
      <c r="A225" s="75" t="s">
        <v>70</v>
      </c>
    </row>
    <row r="226" spans="1:5">
      <c r="E226" s="91"/>
    </row>
    <row r="227" spans="1:5" ht="30.75" customHeight="1">
      <c r="A227" s="82" t="s">
        <v>69</v>
      </c>
      <c r="B227" s="81" t="s">
        <v>9</v>
      </c>
      <c r="C227" s="12" t="s">
        <v>8</v>
      </c>
      <c r="D227" s="12" t="s">
        <v>7</v>
      </c>
    </row>
    <row r="228" spans="1:5">
      <c r="A228" s="90" t="s">
        <v>68</v>
      </c>
      <c r="B228" s="80"/>
      <c r="C228" s="80"/>
      <c r="D228" s="80"/>
    </row>
    <row r="229" spans="1:5">
      <c r="A229" s="90"/>
      <c r="B229" s="89"/>
      <c r="C229" s="89"/>
      <c r="D229" s="89"/>
    </row>
    <row r="230" spans="1:5">
      <c r="A230" s="21"/>
      <c r="B230" s="84"/>
      <c r="C230" s="84"/>
      <c r="D230" s="84"/>
    </row>
    <row r="231" spans="1:5">
      <c r="A231" s="85"/>
      <c r="B231" s="79"/>
      <c r="C231" s="79"/>
      <c r="D231" s="79">
        <f>+C231-B231</f>
        <v>0</v>
      </c>
    </row>
    <row r="232" spans="1:5">
      <c r="A232" s="85" t="s">
        <v>67</v>
      </c>
      <c r="B232" s="88">
        <v>0</v>
      </c>
      <c r="C232" s="88">
        <v>4.2699999999999996</v>
      </c>
      <c r="D232" s="87">
        <f>+C232-B232</f>
        <v>4.2699999999999996</v>
      </c>
    </row>
    <row r="233" spans="1:5">
      <c r="A233" s="85"/>
      <c r="B233" s="79"/>
      <c r="C233" s="79"/>
      <c r="D233" s="79"/>
    </row>
    <row r="234" spans="1:5">
      <c r="A234" s="85" t="s">
        <v>66</v>
      </c>
      <c r="B234" s="86">
        <v>1576170.0600000003</v>
      </c>
      <c r="C234" s="84">
        <v>1844969.81</v>
      </c>
      <c r="D234" s="79">
        <f>+C234-B234</f>
        <v>268799.74999999977</v>
      </c>
    </row>
    <row r="235" spans="1:5">
      <c r="A235" s="85"/>
      <c r="B235" s="84"/>
      <c r="C235" s="84"/>
      <c r="D235" s="84"/>
    </row>
    <row r="236" spans="1:5">
      <c r="A236" s="18"/>
      <c r="B236" s="79"/>
      <c r="C236" s="79"/>
      <c r="D236" s="79"/>
    </row>
    <row r="237" spans="1:5">
      <c r="A237" s="18"/>
      <c r="B237" s="79"/>
      <c r="C237" s="79"/>
      <c r="D237" s="79"/>
    </row>
    <row r="238" spans="1:5">
      <c r="A238" s="18"/>
      <c r="B238" s="79"/>
      <c r="C238" s="79"/>
      <c r="D238" s="79"/>
    </row>
    <row r="239" spans="1:5">
      <c r="A239" s="15"/>
      <c r="B239" s="77"/>
      <c r="C239" s="77"/>
      <c r="D239" s="77"/>
    </row>
    <row r="240" spans="1:5" ht="21.75" customHeight="1">
      <c r="B240" s="83">
        <f>+B232+B234</f>
        <v>1576170.0600000003</v>
      </c>
      <c r="C240" s="83">
        <f>+C232+C234</f>
        <v>1844974.08</v>
      </c>
      <c r="D240" s="83">
        <f>+D232+D234</f>
        <v>268804.01999999979</v>
      </c>
    </row>
    <row r="243" spans="1:6" ht="24" customHeight="1">
      <c r="A243" s="82" t="s">
        <v>65</v>
      </c>
      <c r="B243" s="81" t="s">
        <v>7</v>
      </c>
      <c r="C243" s="12" t="s">
        <v>64</v>
      </c>
      <c r="D243" s="7"/>
    </row>
    <row r="244" spans="1:6">
      <c r="A244" s="21" t="s">
        <v>63</v>
      </c>
      <c r="B244" s="19"/>
      <c r="C244" s="80"/>
      <c r="D244" s="76"/>
    </row>
    <row r="245" spans="1:6">
      <c r="A245" s="18"/>
      <c r="B245" s="16"/>
      <c r="C245" s="79"/>
      <c r="D245" s="76"/>
    </row>
    <row r="246" spans="1:6">
      <c r="A246" s="18" t="s">
        <v>62</v>
      </c>
      <c r="B246" s="16"/>
      <c r="C246" s="79"/>
      <c r="D246" s="76"/>
    </row>
    <row r="247" spans="1:6">
      <c r="A247" s="18"/>
      <c r="B247" s="16"/>
      <c r="C247" s="79"/>
      <c r="D247" s="76"/>
    </row>
    <row r="248" spans="1:6">
      <c r="A248" s="18" t="s">
        <v>61</v>
      </c>
      <c r="B248" s="17" t="s">
        <v>5</v>
      </c>
      <c r="C248" s="79"/>
      <c r="D248" s="76"/>
    </row>
    <row r="249" spans="1:6">
      <c r="A249" s="18"/>
      <c r="B249" s="16"/>
      <c r="C249" s="79"/>
      <c r="D249" s="76"/>
    </row>
    <row r="250" spans="1:6">
      <c r="A250" s="18" t="s">
        <v>60</v>
      </c>
      <c r="B250" s="16"/>
      <c r="C250" s="79"/>
      <c r="D250" s="76"/>
      <c r="E250" s="7"/>
      <c r="F250" s="7"/>
    </row>
    <row r="251" spans="1:6">
      <c r="A251" s="15"/>
      <c r="B251" s="78"/>
      <c r="C251" s="77"/>
      <c r="D251" s="76"/>
      <c r="E251" s="7"/>
      <c r="F251" s="7"/>
    </row>
    <row r="252" spans="1:6" ht="18" customHeight="1">
      <c r="B252" s="12">
        <f>SUM(B250:B251)</f>
        <v>0</v>
      </c>
      <c r="C252" s="12"/>
      <c r="D252" s="7"/>
      <c r="E252" s="7"/>
      <c r="F252" s="7"/>
    </row>
    <row r="253" spans="1:6">
      <c r="E253" s="7"/>
      <c r="F253" s="7"/>
    </row>
    <row r="254" spans="1:6" ht="15">
      <c r="A254" t="s">
        <v>59</v>
      </c>
      <c r="E254" s="7"/>
      <c r="F254" s="7"/>
    </row>
    <row r="255" spans="1:6">
      <c r="E255" s="7"/>
      <c r="F255" s="7"/>
    </row>
    <row r="256" spans="1:6">
      <c r="E256" s="7"/>
      <c r="F256" s="7"/>
    </row>
    <row r="257" spans="1:6">
      <c r="A257" s="75" t="s">
        <v>58</v>
      </c>
      <c r="E257" s="7"/>
      <c r="F257" s="7"/>
    </row>
    <row r="258" spans="1:6" ht="12" customHeight="1">
      <c r="A258" s="75" t="s">
        <v>57</v>
      </c>
      <c r="E258" s="7"/>
      <c r="F258" s="7"/>
    </row>
    <row r="259" spans="1:6">
      <c r="A259" s="74"/>
      <c r="B259" s="74"/>
      <c r="C259" s="74"/>
      <c r="D259" s="74"/>
      <c r="E259" s="7"/>
      <c r="F259" s="7"/>
    </row>
    <row r="260" spans="1:6">
      <c r="A260" s="2"/>
      <c r="B260" s="2"/>
      <c r="C260" s="2"/>
      <c r="D260" s="2"/>
      <c r="E260" s="7"/>
      <c r="F260" s="7"/>
    </row>
    <row r="261" spans="1:6">
      <c r="A261" s="61" t="s">
        <v>56</v>
      </c>
      <c r="B261" s="60"/>
      <c r="C261" s="60"/>
      <c r="D261" s="59"/>
      <c r="E261" s="7"/>
      <c r="F261" s="7"/>
    </row>
    <row r="262" spans="1:6">
      <c r="A262" s="58" t="s">
        <v>41</v>
      </c>
      <c r="B262" s="57"/>
      <c r="C262" s="57"/>
      <c r="D262" s="56"/>
      <c r="E262" s="7"/>
      <c r="F262" s="32"/>
    </row>
    <row r="263" spans="1:6">
      <c r="A263" s="55" t="s">
        <v>40</v>
      </c>
      <c r="B263" s="54"/>
      <c r="C263" s="54"/>
      <c r="D263" s="53"/>
      <c r="E263" s="7"/>
      <c r="F263" s="32"/>
    </row>
    <row r="264" spans="1:6">
      <c r="A264" s="52" t="s">
        <v>55</v>
      </c>
      <c r="B264" s="51"/>
      <c r="D264" s="50">
        <f>+[1]EAI!H56</f>
        <v>2839844.98</v>
      </c>
      <c r="E264" s="7"/>
      <c r="F264" s="32"/>
    </row>
    <row r="265" spans="1:6">
      <c r="A265" s="35"/>
      <c r="B265" s="35"/>
      <c r="C265" s="7"/>
      <c r="E265" s="7"/>
      <c r="F265" s="32"/>
    </row>
    <row r="266" spans="1:6">
      <c r="A266" s="71" t="s">
        <v>54</v>
      </c>
      <c r="B266" s="71"/>
      <c r="C266" s="70"/>
      <c r="D266" s="69">
        <f>SUM(C266:C271)</f>
        <v>1.78</v>
      </c>
      <c r="E266" s="7"/>
      <c r="F266" s="7"/>
    </row>
    <row r="267" spans="1:6">
      <c r="A267" s="41" t="s">
        <v>53</v>
      </c>
      <c r="B267" s="41"/>
      <c r="C267" s="65">
        <v>0</v>
      </c>
      <c r="D267" s="68"/>
      <c r="E267" s="7"/>
      <c r="F267" s="7"/>
    </row>
    <row r="268" spans="1:6">
      <c r="A268" s="41" t="s">
        <v>52</v>
      </c>
      <c r="B268" s="41"/>
      <c r="C268" s="65">
        <v>0</v>
      </c>
      <c r="D268" s="68"/>
      <c r="E268" s="7"/>
      <c r="F268" s="7"/>
    </row>
    <row r="269" spans="1:6">
      <c r="A269" s="41" t="s">
        <v>51</v>
      </c>
      <c r="B269" s="41"/>
      <c r="C269" s="65">
        <v>0</v>
      </c>
      <c r="D269" s="68"/>
      <c r="E269" s="7"/>
      <c r="F269" s="7"/>
    </row>
    <row r="270" spans="1:6">
      <c r="A270" s="41" t="s">
        <v>50</v>
      </c>
      <c r="B270" s="41"/>
      <c r="C270" s="65">
        <v>0</v>
      </c>
      <c r="D270" s="68"/>
      <c r="E270" s="7"/>
      <c r="F270" s="7"/>
    </row>
    <row r="271" spans="1:6">
      <c r="A271" s="73" t="s">
        <v>49</v>
      </c>
      <c r="B271" s="72"/>
      <c r="C271" s="65">
        <v>1.78</v>
      </c>
      <c r="D271" s="68"/>
      <c r="E271" s="7"/>
      <c r="F271" s="7"/>
    </row>
    <row r="272" spans="1:6">
      <c r="A272" s="35"/>
      <c r="B272" s="35"/>
      <c r="C272" s="62"/>
      <c r="E272" s="7"/>
      <c r="F272" s="7"/>
    </row>
    <row r="273" spans="1:6">
      <c r="A273" s="71" t="s">
        <v>48</v>
      </c>
      <c r="B273" s="71"/>
      <c r="C273" s="70"/>
      <c r="D273" s="69">
        <f>SUM(C273:C277)</f>
        <v>1396610.06</v>
      </c>
      <c r="E273" s="7"/>
      <c r="F273" s="7"/>
    </row>
    <row r="274" spans="1:6">
      <c r="A274" s="41" t="s">
        <v>47</v>
      </c>
      <c r="B274" s="41"/>
      <c r="C274" s="65">
        <v>0</v>
      </c>
      <c r="D274" s="68"/>
      <c r="E274" s="7"/>
      <c r="F274" s="7"/>
    </row>
    <row r="275" spans="1:6">
      <c r="A275" s="41" t="s">
        <v>46</v>
      </c>
      <c r="B275" s="41"/>
      <c r="C275" s="65">
        <v>0</v>
      </c>
      <c r="D275" s="68"/>
      <c r="E275" s="7"/>
      <c r="F275" s="7"/>
    </row>
    <row r="276" spans="1:6">
      <c r="A276" s="41" t="s">
        <v>45</v>
      </c>
      <c r="B276" s="41"/>
      <c r="C276" s="65">
        <v>0</v>
      </c>
      <c r="D276" s="68"/>
      <c r="E276" s="7"/>
      <c r="F276" s="7"/>
    </row>
    <row r="277" spans="1:6">
      <c r="A277" s="67" t="s">
        <v>44</v>
      </c>
      <c r="B277" s="66"/>
      <c r="C277" s="65">
        <v>1396610.06</v>
      </c>
      <c r="D277" s="64"/>
      <c r="E277" s="62"/>
      <c r="F277" s="7"/>
    </row>
    <row r="278" spans="1:6">
      <c r="A278" s="35"/>
      <c r="B278" s="35"/>
      <c r="E278" s="7"/>
      <c r="F278" s="7"/>
    </row>
    <row r="279" spans="1:6">
      <c r="A279" s="63" t="s">
        <v>43</v>
      </c>
      <c r="B279" s="63"/>
      <c r="D279" s="33">
        <f>+D264+D266-D273</f>
        <v>1443236.6999999997</v>
      </c>
      <c r="E279" s="62"/>
      <c r="F279" s="32"/>
    </row>
    <row r="280" spans="1:6">
      <c r="A280" s="2"/>
      <c r="B280" s="2"/>
      <c r="C280" s="2"/>
      <c r="D280" s="2"/>
      <c r="E280" s="7"/>
      <c r="F280" s="7"/>
    </row>
    <row r="281" spans="1:6">
      <c r="A281" s="2"/>
      <c r="B281" s="2"/>
      <c r="C281" s="2"/>
      <c r="D281" s="2"/>
      <c r="E281" s="7"/>
      <c r="F281" s="7"/>
    </row>
    <row r="282" spans="1:6">
      <c r="A282" s="61" t="s">
        <v>42</v>
      </c>
      <c r="B282" s="60"/>
      <c r="C282" s="60"/>
      <c r="D282" s="59"/>
      <c r="E282" s="29"/>
      <c r="F282" s="7"/>
    </row>
    <row r="283" spans="1:6">
      <c r="A283" s="58" t="s">
        <v>41</v>
      </c>
      <c r="B283" s="57"/>
      <c r="C283" s="57"/>
      <c r="D283" s="56"/>
      <c r="E283" s="7"/>
      <c r="F283" s="7"/>
    </row>
    <row r="284" spans="1:6">
      <c r="A284" s="55" t="s">
        <v>40</v>
      </c>
      <c r="B284" s="54"/>
      <c r="C284" s="54"/>
      <c r="D284" s="53"/>
      <c r="E284" s="7"/>
      <c r="F284" s="7"/>
    </row>
    <row r="285" spans="1:6">
      <c r="A285" s="52" t="s">
        <v>39</v>
      </c>
      <c r="B285" s="51"/>
      <c r="D285" s="50">
        <f>+[1]CAdmon!H12</f>
        <v>1038075.82</v>
      </c>
      <c r="E285" s="7"/>
      <c r="F285" s="7"/>
    </row>
    <row r="286" spans="1:6">
      <c r="A286" s="35"/>
      <c r="B286" s="35"/>
      <c r="E286" s="7"/>
      <c r="F286" s="7"/>
    </row>
    <row r="287" spans="1:6">
      <c r="A287" s="44" t="s">
        <v>38</v>
      </c>
      <c r="B287" s="44"/>
      <c r="C287" s="49"/>
      <c r="D287" s="42">
        <f>SUM(C287:C304)</f>
        <v>338</v>
      </c>
      <c r="E287" s="7"/>
      <c r="F287" s="7"/>
    </row>
    <row r="288" spans="1:6">
      <c r="A288" s="41" t="s">
        <v>37</v>
      </c>
      <c r="B288" s="41"/>
      <c r="C288" s="40">
        <v>0</v>
      </c>
      <c r="D288" s="36"/>
      <c r="E288" s="7"/>
      <c r="F288" s="7"/>
    </row>
    <row r="289" spans="1:7">
      <c r="A289" s="41" t="s">
        <v>36</v>
      </c>
      <c r="B289" s="41"/>
      <c r="C289" s="40">
        <v>0</v>
      </c>
      <c r="D289" s="36"/>
      <c r="E289" s="7"/>
      <c r="F289" s="7"/>
    </row>
    <row r="290" spans="1:7">
      <c r="A290" s="41" t="s">
        <v>35</v>
      </c>
      <c r="B290" s="41"/>
      <c r="C290" s="40">
        <v>0</v>
      </c>
      <c r="D290" s="36"/>
      <c r="E290" s="7"/>
      <c r="F290" s="7"/>
    </row>
    <row r="291" spans="1:7">
      <c r="A291" s="41" t="s">
        <v>34</v>
      </c>
      <c r="B291" s="41"/>
      <c r="C291" s="40">
        <v>0</v>
      </c>
      <c r="D291" s="36"/>
      <c r="E291" s="7"/>
      <c r="F291" s="7"/>
    </row>
    <row r="292" spans="1:7">
      <c r="A292" s="41" t="s">
        <v>33</v>
      </c>
      <c r="B292" s="41"/>
      <c r="C292" s="40">
        <v>0</v>
      </c>
      <c r="D292" s="36"/>
      <c r="E292" s="7"/>
      <c r="F292" s="32"/>
    </row>
    <row r="293" spans="1:7">
      <c r="A293" s="41" t="s">
        <v>32</v>
      </c>
      <c r="B293" s="41"/>
      <c r="C293" s="40">
        <v>0</v>
      </c>
      <c r="D293" s="36"/>
      <c r="E293" s="7"/>
      <c r="F293" s="7"/>
    </row>
    <row r="294" spans="1:7">
      <c r="A294" s="41" t="s">
        <v>31</v>
      </c>
      <c r="B294" s="41"/>
      <c r="C294" s="40">
        <v>0</v>
      </c>
      <c r="D294" s="36"/>
      <c r="E294" s="7"/>
      <c r="F294" s="32"/>
    </row>
    <row r="295" spans="1:7">
      <c r="A295" s="41" t="s">
        <v>30</v>
      </c>
      <c r="B295" s="41"/>
      <c r="C295" s="40">
        <v>0</v>
      </c>
      <c r="D295" s="36"/>
      <c r="E295" s="7"/>
      <c r="F295" s="7"/>
    </row>
    <row r="296" spans="1:7">
      <c r="A296" s="41" t="s">
        <v>29</v>
      </c>
      <c r="B296" s="41"/>
      <c r="C296" s="40">
        <v>0</v>
      </c>
      <c r="D296" s="36"/>
      <c r="E296" s="7"/>
      <c r="F296" s="32"/>
    </row>
    <row r="297" spans="1:7">
      <c r="A297" s="41" t="s">
        <v>28</v>
      </c>
      <c r="B297" s="41"/>
      <c r="C297" s="40">
        <v>0</v>
      </c>
      <c r="D297" s="36"/>
      <c r="E297" s="7"/>
      <c r="F297" s="32"/>
    </row>
    <row r="298" spans="1:7">
      <c r="A298" s="41" t="s">
        <v>27</v>
      </c>
      <c r="B298" s="41"/>
      <c r="C298" s="40">
        <v>0</v>
      </c>
      <c r="D298" s="36"/>
      <c r="E298" s="7"/>
      <c r="F298" s="32"/>
      <c r="G298" s="48"/>
    </row>
    <row r="299" spans="1:7">
      <c r="A299" s="41" t="s">
        <v>26</v>
      </c>
      <c r="B299" s="41"/>
      <c r="C299" s="40">
        <v>0</v>
      </c>
      <c r="D299" s="36"/>
      <c r="E299" s="7"/>
      <c r="F299" s="32"/>
      <c r="G299" s="48"/>
    </row>
    <row r="300" spans="1:7">
      <c r="A300" s="41" t="s">
        <v>25</v>
      </c>
      <c r="B300" s="41"/>
      <c r="C300" s="40">
        <v>0</v>
      </c>
      <c r="D300" s="36"/>
      <c r="E300" s="7"/>
      <c r="F300" s="47"/>
    </row>
    <row r="301" spans="1:7">
      <c r="A301" s="41" t="s">
        <v>24</v>
      </c>
      <c r="B301" s="41"/>
      <c r="C301" s="40">
        <v>0</v>
      </c>
      <c r="D301" s="36"/>
      <c r="E301" s="7"/>
      <c r="F301" s="7"/>
    </row>
    <row r="302" spans="1:7">
      <c r="A302" s="41" t="s">
        <v>23</v>
      </c>
      <c r="B302" s="41"/>
      <c r="C302" s="40">
        <v>0</v>
      </c>
      <c r="D302" s="36"/>
      <c r="E302" s="7"/>
      <c r="F302" s="7"/>
    </row>
    <row r="303" spans="1:7" ht="12.75" customHeight="1">
      <c r="A303" s="41" t="s">
        <v>22</v>
      </c>
      <c r="B303" s="41"/>
      <c r="C303" s="40">
        <v>0</v>
      </c>
      <c r="D303" s="36"/>
      <c r="E303" s="7"/>
      <c r="F303" s="7"/>
    </row>
    <row r="304" spans="1:7">
      <c r="A304" s="39" t="s">
        <v>21</v>
      </c>
      <c r="B304" s="38"/>
      <c r="C304" s="46">
        <v>338</v>
      </c>
      <c r="D304" s="36"/>
      <c r="E304" s="7"/>
      <c r="F304" s="7"/>
    </row>
    <row r="305" spans="1:6">
      <c r="A305" s="35"/>
      <c r="B305" s="35"/>
      <c r="C305" s="45"/>
      <c r="E305" s="7"/>
      <c r="F305" s="7"/>
    </row>
    <row r="306" spans="1:6">
      <c r="A306" s="44" t="s">
        <v>20</v>
      </c>
      <c r="B306" s="44"/>
      <c r="C306" s="43"/>
      <c r="D306" s="42">
        <f>SUM(C306:C313)</f>
        <v>0.84</v>
      </c>
      <c r="E306" s="7"/>
      <c r="F306" s="7"/>
    </row>
    <row r="307" spans="1:6">
      <c r="A307" s="41" t="s">
        <v>19</v>
      </c>
      <c r="B307" s="41"/>
      <c r="C307" s="40">
        <v>0</v>
      </c>
      <c r="D307" s="36"/>
      <c r="E307" s="7"/>
      <c r="F307" s="7"/>
    </row>
    <row r="308" spans="1:6">
      <c r="A308" s="41" t="s">
        <v>18</v>
      </c>
      <c r="B308" s="41"/>
      <c r="C308" s="40">
        <v>0</v>
      </c>
      <c r="D308" s="36"/>
      <c r="E308" s="7"/>
      <c r="F308" s="7"/>
    </row>
    <row r="309" spans="1:6">
      <c r="A309" s="41" t="s">
        <v>17</v>
      </c>
      <c r="B309" s="41"/>
      <c r="C309" s="40">
        <v>0</v>
      </c>
      <c r="D309" s="36"/>
      <c r="E309" s="32"/>
      <c r="F309" s="7"/>
    </row>
    <row r="310" spans="1:6">
      <c r="A310" s="41" t="s">
        <v>16</v>
      </c>
      <c r="B310" s="41"/>
      <c r="C310" s="40">
        <v>0</v>
      </c>
      <c r="D310" s="36"/>
      <c r="E310" s="7"/>
      <c r="F310" s="7"/>
    </row>
    <row r="311" spans="1:6">
      <c r="A311" s="41" t="s">
        <v>15</v>
      </c>
      <c r="B311" s="41"/>
      <c r="C311" s="40">
        <v>0</v>
      </c>
      <c r="D311" s="36"/>
      <c r="E311" s="7"/>
      <c r="F311" s="7"/>
    </row>
    <row r="312" spans="1:6">
      <c r="A312" s="41" t="s">
        <v>14</v>
      </c>
      <c r="B312" s="41"/>
      <c r="C312" s="40">
        <v>0</v>
      </c>
      <c r="D312" s="36"/>
      <c r="E312" s="7"/>
      <c r="F312" s="7"/>
    </row>
    <row r="313" spans="1:6">
      <c r="A313" s="39" t="s">
        <v>13</v>
      </c>
      <c r="B313" s="38"/>
      <c r="C313" s="37">
        <v>0.84</v>
      </c>
      <c r="D313" s="36"/>
      <c r="E313" s="7"/>
      <c r="F313" s="7"/>
    </row>
    <row r="314" spans="1:6">
      <c r="A314" s="35"/>
      <c r="B314" s="35"/>
      <c r="E314" s="7"/>
      <c r="F314" s="7"/>
    </row>
    <row r="315" spans="1:6">
      <c r="A315" s="34" t="s">
        <v>12</v>
      </c>
      <c r="D315" s="33">
        <f>+D285-D287+D306</f>
        <v>1037738.6599999999</v>
      </c>
      <c r="E315" s="32"/>
      <c r="F315" s="32"/>
    </row>
    <row r="316" spans="1:6">
      <c r="E316" s="31"/>
      <c r="F316" s="7"/>
    </row>
    <row r="317" spans="1:6">
      <c r="D317" s="30"/>
      <c r="E317" s="29"/>
      <c r="F317" s="7"/>
    </row>
    <row r="318" spans="1:6">
      <c r="D318" s="28"/>
      <c r="E318" s="27"/>
      <c r="F318" s="7"/>
    </row>
    <row r="319" spans="1:6">
      <c r="E319" s="27"/>
      <c r="F319" s="7"/>
    </row>
    <row r="320" spans="1:6">
      <c r="E320" s="7"/>
      <c r="F320" s="7"/>
    </row>
    <row r="321" spans="1:6">
      <c r="A321" s="26" t="s">
        <v>11</v>
      </c>
      <c r="B321" s="26"/>
      <c r="C321" s="26"/>
      <c r="D321" s="26"/>
      <c r="E321" s="26"/>
      <c r="F321" s="7"/>
    </row>
    <row r="322" spans="1:6">
      <c r="A322" s="25"/>
      <c r="B322" s="25"/>
      <c r="C322" s="25"/>
      <c r="D322" s="25"/>
      <c r="E322" s="25"/>
      <c r="F322" s="7"/>
    </row>
    <row r="323" spans="1:6">
      <c r="A323" s="25"/>
      <c r="B323" s="25"/>
      <c r="C323" s="25"/>
      <c r="D323" s="25"/>
      <c r="E323" s="25"/>
      <c r="F323" s="7"/>
    </row>
    <row r="324" spans="1:6" ht="21" customHeight="1">
      <c r="A324" s="24" t="s">
        <v>10</v>
      </c>
      <c r="B324" s="23" t="s">
        <v>9</v>
      </c>
      <c r="C324" s="22" t="s">
        <v>8</v>
      </c>
      <c r="D324" s="22" t="s">
        <v>7</v>
      </c>
      <c r="E324" s="7"/>
      <c r="F324" s="7"/>
    </row>
    <row r="325" spans="1:6">
      <c r="A325" s="21" t="s">
        <v>6</v>
      </c>
      <c r="B325" s="20">
        <v>0</v>
      </c>
      <c r="C325" s="19"/>
      <c r="D325" s="19"/>
      <c r="E325" s="7"/>
      <c r="F325" s="7"/>
    </row>
    <row r="326" spans="1:6">
      <c r="A326" s="18"/>
      <c r="B326" s="17" t="s">
        <v>5</v>
      </c>
      <c r="C326" s="16"/>
      <c r="D326" s="16"/>
      <c r="E326" s="7"/>
      <c r="F326" s="7"/>
    </row>
    <row r="327" spans="1:6">
      <c r="A327" s="15"/>
      <c r="B327" s="14">
        <v>0</v>
      </c>
      <c r="C327" s="13">
        <v>0</v>
      </c>
      <c r="D327" s="13">
        <v>0</v>
      </c>
      <c r="E327" s="7"/>
      <c r="F327" s="7"/>
    </row>
    <row r="328" spans="1:6" ht="21" customHeight="1">
      <c r="B328" s="12">
        <f>SUM(B326:B327)</f>
        <v>0</v>
      </c>
      <c r="C328" s="12">
        <f>SUM(C326:C327)</f>
        <v>0</v>
      </c>
      <c r="D328" s="12">
        <f>SUM(D326:D327)</f>
        <v>0</v>
      </c>
      <c r="E328" s="7"/>
      <c r="F328" s="7"/>
    </row>
    <row r="329" spans="1:6">
      <c r="E329" s="7"/>
      <c r="F329" s="7"/>
    </row>
    <row r="330" spans="1:6">
      <c r="E330" s="7"/>
      <c r="F330" s="7"/>
    </row>
    <row r="331" spans="1:6">
      <c r="E331" s="7"/>
      <c r="F331" s="7"/>
    </row>
    <row r="332" spans="1:6">
      <c r="E332" s="7"/>
      <c r="F332" s="7"/>
    </row>
    <row r="333" spans="1:6">
      <c r="A333" s="11" t="s">
        <v>4</v>
      </c>
      <c r="E333" s="7"/>
      <c r="F333" s="7"/>
    </row>
    <row r="334" spans="1:6" ht="12" customHeight="1">
      <c r="E334" s="7"/>
      <c r="F334" s="7"/>
    </row>
    <row r="335" spans="1:6">
      <c r="B335" s="2"/>
      <c r="C335" s="2"/>
      <c r="D335" s="2"/>
    </row>
    <row r="336" spans="1:6">
      <c r="B336" s="2"/>
      <c r="C336" s="2"/>
      <c r="D336" s="2"/>
    </row>
    <row r="337" spans="1:6">
      <c r="B337" s="2"/>
      <c r="C337" s="2"/>
      <c r="D337" s="2"/>
    </row>
    <row r="338" spans="1:6">
      <c r="F338" s="7"/>
    </row>
    <row r="339" spans="1:6">
      <c r="A339" s="10"/>
      <c r="B339" s="2"/>
      <c r="C339" s="10"/>
      <c r="D339" s="10"/>
      <c r="E339" s="9"/>
      <c r="F339" s="9"/>
    </row>
    <row r="340" spans="1:6">
      <c r="A340" s="5" t="s">
        <v>3</v>
      </c>
      <c r="B340" s="2"/>
      <c r="C340" s="8" t="s">
        <v>2</v>
      </c>
      <c r="D340" s="8"/>
      <c r="E340" s="7"/>
      <c r="F340" s="6"/>
    </row>
    <row r="341" spans="1:6">
      <c r="A341" s="5" t="s">
        <v>1</v>
      </c>
      <c r="B341" s="2"/>
      <c r="C341" s="4" t="s">
        <v>0</v>
      </c>
      <c r="D341" s="4"/>
      <c r="E341" s="3"/>
      <c r="F341" s="3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7" spans="1:6" ht="12.75" customHeight="1"/>
    <row r="350" spans="1:6" ht="12.75" customHeight="1"/>
  </sheetData>
  <mergeCells count="69">
    <mergeCell ref="C157:D157"/>
    <mergeCell ref="C174:D174"/>
    <mergeCell ref="C182:D182"/>
    <mergeCell ref="D211:F211"/>
    <mergeCell ref="C74:D74"/>
    <mergeCell ref="C136:D136"/>
    <mergeCell ref="A270:B270"/>
    <mergeCell ref="A268:B268"/>
    <mergeCell ref="A269:B269"/>
    <mergeCell ref="A2:G2"/>
    <mergeCell ref="A3:G3"/>
    <mergeCell ref="A4:G4"/>
    <mergeCell ref="A9:G9"/>
    <mergeCell ref="A259:D259"/>
    <mergeCell ref="D221:E221"/>
    <mergeCell ref="C150:D150"/>
    <mergeCell ref="A275:B275"/>
    <mergeCell ref="A297:B297"/>
    <mergeCell ref="A298:B298"/>
    <mergeCell ref="A299:B299"/>
    <mergeCell ref="A286:B286"/>
    <mergeCell ref="A296:B296"/>
    <mergeCell ref="A279:B279"/>
    <mergeCell ref="A284:D284"/>
    <mergeCell ref="A321:E321"/>
    <mergeCell ref="A314:B314"/>
    <mergeCell ref="C143:D143"/>
    <mergeCell ref="A263:D263"/>
    <mergeCell ref="A271:B271"/>
    <mergeCell ref="A313:B313"/>
    <mergeCell ref="A304:B304"/>
    <mergeCell ref="A303:B303"/>
    <mergeCell ref="A312:B312"/>
    <mergeCell ref="A300:B300"/>
    <mergeCell ref="A308:B308"/>
    <mergeCell ref="A309:B309"/>
    <mergeCell ref="A310:B310"/>
    <mergeCell ref="A311:B311"/>
    <mergeCell ref="A306:B306"/>
    <mergeCell ref="A302:B302"/>
    <mergeCell ref="A305:B305"/>
    <mergeCell ref="A307:B307"/>
    <mergeCell ref="A301:B301"/>
    <mergeCell ref="A292:B292"/>
    <mergeCell ref="A293:B293"/>
    <mergeCell ref="A276:B276"/>
    <mergeCell ref="A277:B277"/>
    <mergeCell ref="A278:B278"/>
    <mergeCell ref="C341:D341"/>
    <mergeCell ref="A282:D282"/>
    <mergeCell ref="A283:D283"/>
    <mergeCell ref="A285:B285"/>
    <mergeCell ref="A287:B287"/>
    <mergeCell ref="A261:D261"/>
    <mergeCell ref="A262:D262"/>
    <mergeCell ref="A264:B264"/>
    <mergeCell ref="A265:B265"/>
    <mergeCell ref="A266:B266"/>
    <mergeCell ref="A267:B267"/>
    <mergeCell ref="A272:B272"/>
    <mergeCell ref="A273:B273"/>
    <mergeCell ref="A274:B274"/>
    <mergeCell ref="A294:B294"/>
    <mergeCell ref="A295:B295"/>
    <mergeCell ref="C340:D340"/>
    <mergeCell ref="A288:B288"/>
    <mergeCell ref="A289:B289"/>
    <mergeCell ref="A290:B290"/>
    <mergeCell ref="A291:B291"/>
  </mergeCells>
  <dataValidations count="4">
    <dataValidation allowBlank="1" showInputMessage="1" showErrorMessage="1" prompt="Corresponde al número de la cuenta de acuerdo al Plan de Cuentas emitido por el CONAC (DOF 22/11/2010)." sqref="A105"/>
    <dataValidation allowBlank="1" showInputMessage="1" showErrorMessage="1" prompt="Especificar origen de dicho recurso: Federal, Estatal, Municipal, Particulares." sqref="C132 C139 C146"/>
    <dataValidation allowBlank="1" showInputMessage="1" showErrorMessage="1" prompt="Características cualitativas significativas que les impacten financieramente." sqref="D132 C105:D105 D139 D146"/>
    <dataValidation allowBlank="1" showInputMessage="1" showErrorMessage="1" prompt="Saldo final del periodo que corresponde la cuenta pública presentada (mensual:  enero, febrero, marzo, etc.; trimestral: 1er, 2do, 3ro. o 4to.)." sqref="B132 B105 B139 B146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2017-10-11T14:15:07Z</dcterms:created>
  <dcterms:modified xsi:type="dcterms:W3CDTF">2017-10-11T14:15:50Z</dcterms:modified>
</cp:coreProperties>
</file>