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47" s="1"/>
  <c r="G11"/>
  <c r="H11"/>
  <c r="I11"/>
  <c r="I47" s="1"/>
  <c r="J11"/>
  <c r="J47" s="1"/>
  <c r="J49" s="1"/>
  <c r="F12"/>
  <c r="K12"/>
  <c r="F13"/>
  <c r="K13" s="1"/>
  <c r="F14"/>
  <c r="K14"/>
  <c r="F15"/>
  <c r="K15" s="1"/>
  <c r="F16"/>
  <c r="K16"/>
  <c r="F17"/>
  <c r="K17" s="1"/>
  <c r="F18"/>
  <c r="K18"/>
  <c r="F19"/>
  <c r="K19" s="1"/>
  <c r="F20"/>
  <c r="D21"/>
  <c r="F21" s="1"/>
  <c r="K21" s="1"/>
  <c r="E2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F30" s="1"/>
  <c r="E30"/>
  <c r="G30"/>
  <c r="G47" s="1"/>
  <c r="H30"/>
  <c r="I30"/>
  <c r="J30"/>
  <c r="K30"/>
  <c r="F31"/>
  <c r="K31" s="1"/>
  <c r="K32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H47"/>
  <c r="H49" s="1"/>
  <c r="K11" l="1"/>
  <c r="K47" s="1"/>
  <c r="K49" s="1"/>
  <c r="F11"/>
  <c r="F47" s="1"/>
  <c r="F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<sst xmlns="http://schemas.openxmlformats.org/spreadsheetml/2006/main" count="55" uniqueCount="55">
  <si>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</si>
  <si>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</si>
  <si>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</si>
  <si>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</si>
  <si>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</si>
  <si>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</si>
  <si>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</si>
  <si>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</si>
  <si>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</si>
  <si>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</si>
  <si>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</si>
  <si>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</si>
  <si>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</si>
  <si>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</si>
  <si>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</si>
  <si>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</si>
  <si>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</si>
  <si>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</si>
  <si>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</si>
  <si>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</si>
  <si>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</si>
  <si>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</si>
  <si>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</si>
  <si>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</si>
  <si>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</si>
  <si>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</si>
  <si>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</si>
  <si>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</si>
  <si>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</si>
  <si>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</si>
  <si>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</si>
  <si>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</si>
  <si>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</si>
  <si>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</si>
  <si>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</si>
  <si>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</si>
  <si>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</si>
  <si>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</si>
  <si>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</si>
  <si>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</si>
  <si>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</si>
  <si>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</si>
  <si>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</si>
  <si>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</si>
  <si>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</si>
  <si>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</si>
  <si>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</si>
  <si>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</si>
  <si>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</si>
  <si>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</si>
  <si>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</si>
  <si>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</si>
  <si>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01 de Enero al 31 de Marzo del 2017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</si>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</sst>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CUENCA-1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22">
          <cell r="D22">
            <v>4136000</v>
          </cell>
          <cell r="F22">
            <v>4136000</v>
          </cell>
          <cell r="H22">
            <v>293794.74</v>
          </cell>
          <cell r="J22">
            <v>269786.74</v>
          </cell>
          <cell r="K22">
            <v>3842205.26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H25" sqref="H25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2" t="s">
        <v>51</v>
      </c>
      <c r="D5" s="41" t="s">
        <v>50</v>
      </c>
      <c r="E5" s="40"/>
      <c r="F5" s="39"/>
      <c r="G5" s="39"/>
      <c r="H5" s="39"/>
      <c r="I5" s="39"/>
      <c r="J5" s="39"/>
      <c r="K5" s="39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4136000</v>
      </c>
      <c r="E30" s="23">
        <f>SUM(E31:E39)</f>
        <v>0</v>
      </c>
      <c r="F30" s="23">
        <f>+D30+E30</f>
        <v>4136000</v>
      </c>
      <c r="G30" s="23">
        <f>+G32</f>
        <v>1080191.7199999997</v>
      </c>
      <c r="H30" s="23">
        <f>+H32</f>
        <v>293794.74</v>
      </c>
      <c r="I30" s="23">
        <f>+I32</f>
        <v>269786.74</v>
      </c>
      <c r="J30" s="23">
        <f>+J32</f>
        <v>269786.74</v>
      </c>
      <c r="K30" s="23">
        <f>+K32</f>
        <v>3842205.26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4136000</v>
      </c>
      <c r="E32" s="26">
        <v>0</v>
      </c>
      <c r="F32" s="20">
        <v>4136000</v>
      </c>
      <c r="G32" s="20">
        <v>1080191.7199999997</v>
      </c>
      <c r="H32" s="20">
        <v>293794.74</v>
      </c>
      <c r="I32" s="20">
        <v>269786.74</v>
      </c>
      <c r="J32" s="20">
        <v>269786.74</v>
      </c>
      <c r="K32" s="20">
        <f>+F32-H32</f>
        <v>3842205.26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4136000</v>
      </c>
      <c r="E47" s="12">
        <f>+E11+E21+E30+E41</f>
        <v>0</v>
      </c>
      <c r="F47" s="12">
        <f>+F11+F21+F30+F41</f>
        <v>4136000</v>
      </c>
      <c r="G47" s="12">
        <f>+G11+G21+G30+G41</f>
        <v>1080191.7199999997</v>
      </c>
      <c r="H47" s="12">
        <f>+H11+H21+H30+H41</f>
        <v>293794.74</v>
      </c>
      <c r="I47" s="12">
        <f>+I11+I21+I30+I41</f>
        <v>269786.74</v>
      </c>
      <c r="J47" s="12">
        <f>+J11+J21+J30+J41</f>
        <v>269786.74</v>
      </c>
      <c r="K47" s="12">
        <f>+K11+K21+K30+K41</f>
        <v>3842205.26</v>
      </c>
      <c r="L47" s="11"/>
    </row>
    <row r="49" spans="2:11" s="1" customFormat="1">
      <c r="B49" s="9" t="s">
        <v>4</v>
      </c>
      <c r="F49" s="8" t="str">
        <f>IF(F47=[1]CAdmon!F22," ","ERROR")</f>
        <v xml:space="preserve"> </v>
      </c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2">
    <mergeCell ref="F54:K54"/>
    <mergeCell ref="F53:K53"/>
    <mergeCell ref="B11:C11"/>
    <mergeCell ref="B21:C21"/>
    <mergeCell ref="B30:C30"/>
    <mergeCell ref="B41:C41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2017-07-20T13:47:13Z</dcterms:created>
  <dcterms:modified xsi:type="dcterms:W3CDTF">2017-07-20T13:47:27Z</dcterms:modified>
</cp:coreProperties>
</file>