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25725"/>
</workbook>
</file>

<file path=xl/calcChain.xml><?xml version="1.0" encoding="utf-8"?>
<calcChain xmlns="http://schemas.openxmlformats.org/spreadsheetml/2006/main">
  <c r="G13" i="1"/>
  <c r="E14"/>
  <c r="E12" s="1"/>
  <c r="F14"/>
  <c r="G16"/>
  <c r="H16" s="1"/>
  <c r="H17"/>
  <c r="D18"/>
  <c r="G18" s="1"/>
  <c r="H18" s="1"/>
  <c r="D19"/>
  <c r="G19" s="1"/>
  <c r="H19" s="1"/>
  <c r="D20"/>
  <c r="G20" s="1"/>
  <c r="H20" s="1"/>
  <c r="D21"/>
  <c r="G21"/>
  <c r="H21" s="1"/>
  <c r="D22"/>
  <c r="G22"/>
  <c r="H22"/>
  <c r="E24"/>
  <c r="D26"/>
  <c r="G26" s="1"/>
  <c r="H26" s="1"/>
  <c r="H27"/>
  <c r="H28"/>
  <c r="H29"/>
  <c r="H30"/>
  <c r="F31"/>
  <c r="F24" s="1"/>
  <c r="H32"/>
  <c r="D33"/>
  <c r="G33" s="1"/>
  <c r="H33" s="1"/>
  <c r="D34"/>
  <c r="G34" s="1"/>
  <c r="F12" l="1"/>
  <c r="K34"/>
  <c r="H34"/>
  <c r="D24"/>
  <c r="G24" s="1"/>
  <c r="H24" s="1"/>
  <c r="G31"/>
  <c r="H31" s="1"/>
  <c r="D14"/>
  <c r="G14" l="1"/>
  <c r="H14" s="1"/>
  <c r="D12"/>
  <c r="G12" s="1"/>
  <c r="H12" s="1"/>
</calcChain>
</file>

<file path=xl/sharedStrings.xml><?xml version="1.0" encoding="utf-8"?>
<sst xmlns="http://schemas.openxmlformats.org/spreadsheetml/2006/main" count="37" uniqueCount="37">
  <si>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</si>
  <si>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</si>
  <si>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</si>
  <si>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</si>
  <si>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</si>
  <si>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</si>
  <si>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</si>
  <si>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</si>
  <si>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</si>
  <si>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</si>
  <si>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</si>
  <si>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</si>
  <si>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</si>
  <si>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</si>
  <si>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</si>
  <si>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</si>
  <si>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</si>
  <si>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</si>
  <si>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 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</si>
  <si>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</si>
  <si>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</si>
  <si>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</si>
  <si>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</si>
  <si>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</si>
  <si>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</si>
  <si>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</si>
  <si>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</si>
  <si>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</si>
  <si>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</si>
  <si>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</si>
  <si>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</si>
  <si>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</si>
  <si>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</si>
  <si>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r>
      <t xml:space="preserve">Ente Público: </t>
    </r>
    <r>
      <rPr>
        <b/>
        <u/>
        <sz val="10"/>
        <rFont val="Arial"/>
        <family val="2"/>
      </rPr>
      <t xml:space="preserve">FIDEICOMISO DE APOYO OPERATIVO AL CONSEJO DE CUENCA LERMA CHAPALA &lt;&lt;FICUENCA&gt;&gt; </t>
    </r>
  </si>
  <si>
    <t>(Pesos)</t>
  </si>
  <si>
    <t>Al 30 de junio de 2018</t>
  </si>
  <si>
    <t>ESTADO ANALÍTICO DEL ACTIVO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</si>
</sst>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75">
    <xf numFmtId="0" fontId="0" fillId="0" borderId="0" xfId="0"/>
    <xf numFmtId="0" fontId="3" fillId="11" borderId="0" xfId="0" applyFont="1" applyFill="1"/>
    <xf numFmtId="43" fontId="3" fillId="11" borderId="0" xfId="1" applyFont="1" applyFill="1"/>
    <xf numFmtId="0" fontId="3" fillId="11" borderId="0" xfId="0" applyFont="1" applyFill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3" fillId="11" borderId="0" xfId="0" applyFont="1" applyFill="1" applyBorder="1" applyAlignment="1"/>
    <xf numFmtId="0" fontId="3" fillId="11" borderId="2" xfId="0" applyFont="1" applyFill="1" applyBorder="1" applyAlignment="1" applyProtection="1">
      <alignment horizontal="center"/>
      <protection locked="0"/>
    </xf>
    <xf numFmtId="43" fontId="3" fillId="11" borderId="0" xfId="1" applyFont="1" applyFill="1" applyBorder="1"/>
    <xf numFmtId="43" fontId="5" fillId="11" borderId="0" xfId="1" applyFont="1" applyFill="1" applyBorder="1"/>
    <xf numFmtId="0" fontId="3" fillId="11" borderId="0" xfId="0" applyFont="1" applyFill="1" applyBorder="1" applyAlignment="1" applyProtection="1">
      <protection locked="0"/>
    </xf>
    <xf numFmtId="0" fontId="3" fillId="11" borderId="3" xfId="0" applyFont="1" applyFill="1" applyBorder="1" applyAlignment="1" applyProtection="1">
      <protection locked="0"/>
    </xf>
    <xf numFmtId="0" fontId="5" fillId="11" borderId="3" xfId="0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Border="1" applyAlignment="1">
      <alignment horizontal="left" vertical="top" wrapText="1"/>
    </xf>
    <xf numFmtId="0" fontId="3" fillId="11" borderId="0" xfId="0" applyFont="1" applyFill="1" applyAlignment="1"/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left"/>
    </xf>
    <xf numFmtId="0" fontId="3" fillId="11" borderId="4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0" fontId="3" fillId="11" borderId="5" xfId="0" applyFont="1" applyFill="1" applyBorder="1" applyAlignment="1">
      <alignment horizontal="center" vertical="top"/>
    </xf>
    <xf numFmtId="43" fontId="7" fillId="11" borderId="0" xfId="1" applyFont="1" applyFill="1"/>
    <xf numFmtId="0" fontId="3" fillId="11" borderId="6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3" fontId="3" fillId="11" borderId="0" xfId="1" applyNumberFormat="1" applyFont="1" applyFill="1" applyBorder="1" applyAlignment="1">
      <alignment vertical="top"/>
    </xf>
    <xf numFmtId="0" fontId="3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0" fontId="3" fillId="11" borderId="0" xfId="0" applyFont="1" applyFill="1" applyBorder="1" applyAlignment="1">
      <alignment horizontal="left" vertical="top"/>
    </xf>
    <xf numFmtId="0" fontId="3" fillId="11" borderId="0" xfId="0" applyFont="1" applyFill="1" applyBorder="1" applyAlignment="1">
      <alignment vertical="top"/>
    </xf>
    <xf numFmtId="0" fontId="8" fillId="11" borderId="6" xfId="0" applyFont="1" applyFill="1" applyBorder="1" applyAlignment="1">
      <alignment vertical="top"/>
    </xf>
    <xf numFmtId="3" fontId="9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vertical="top"/>
    </xf>
    <xf numFmtId="43" fontId="3" fillId="11" borderId="0" xfId="0" applyNumberFormat="1" applyFont="1" applyFill="1" applyBorder="1"/>
    <xf numFmtId="3" fontId="9" fillId="11" borderId="0" xfId="0" applyNumberFormat="1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0" fontId="9" fillId="11" borderId="0" xfId="0" applyFont="1" applyFill="1" applyBorder="1" applyAlignment="1">
      <alignment vertical="top"/>
    </xf>
    <xf numFmtId="0" fontId="9" fillId="11" borderId="7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/>
    </xf>
    <xf numFmtId="0" fontId="4" fillId="11" borderId="6" xfId="2" applyNumberFormat="1" applyFont="1" applyFill="1" applyBorder="1" applyAlignment="1">
      <alignment horizontal="center" vertical="top"/>
    </xf>
    <xf numFmtId="0" fontId="4" fillId="11" borderId="0" xfId="2" applyNumberFormat="1" applyFont="1" applyFill="1" applyBorder="1" applyAlignment="1">
      <alignment horizontal="center" vertical="top"/>
    </xf>
    <xf numFmtId="0" fontId="4" fillId="11" borderId="7" xfId="2" applyNumberFormat="1" applyFont="1" applyFill="1" applyBorder="1" applyAlignment="1">
      <alignment horizontal="center" vertical="top"/>
    </xf>
    <xf numFmtId="0" fontId="4" fillId="11" borderId="6" xfId="2" applyNumberFormat="1" applyFont="1" applyFill="1" applyBorder="1" applyAlignment="1">
      <alignment horizontal="center" vertical="center"/>
    </xf>
    <xf numFmtId="0" fontId="4" fillId="11" borderId="0" xfId="2" applyNumberFormat="1" applyFont="1" applyFill="1" applyBorder="1" applyAlignment="1">
      <alignment horizontal="center" vertical="center"/>
    </xf>
    <xf numFmtId="0" fontId="4" fillId="11" borderId="7" xfId="2" applyNumberFormat="1" applyFont="1" applyFill="1" applyBorder="1" applyAlignment="1">
      <alignment horizontal="center" vertical="center"/>
    </xf>
    <xf numFmtId="0" fontId="10" fillId="11" borderId="0" xfId="0" applyFont="1" applyFill="1" applyBorder="1"/>
    <xf numFmtId="43" fontId="10" fillId="11" borderId="0" xfId="1" applyFont="1" applyFill="1" applyBorder="1"/>
    <xf numFmtId="0" fontId="4" fillId="12" borderId="4" xfId="3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10" fillId="12" borderId="5" xfId="3" applyFont="1" applyFill="1" applyBorder="1" applyAlignment="1">
      <alignment horizontal="center" vertical="center" wrapText="1"/>
    </xf>
    <xf numFmtId="0" fontId="4" fillId="12" borderId="8" xfId="3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10" fillId="12" borderId="9" xfId="3" applyFont="1" applyFill="1" applyBorder="1" applyAlignment="1">
      <alignment horizontal="center" vertical="center" wrapText="1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right"/>
    </xf>
    <xf numFmtId="0" fontId="4" fillId="11" borderId="0" xfId="2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4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06-18%20Ficuenca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pyp"/>
      <sheetName val="IR"/>
      <sheetName val="Rel Cta Banc"/>
      <sheetName val="Esq Bur"/>
    </sheetNames>
    <sheetDataSet>
      <sheetData sheetId="0">
        <row r="42">
          <cell r="I42">
            <v>7672.66</v>
          </cell>
        </row>
      </sheetData>
      <sheetData sheetId="1"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9">
          <cell r="E29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44"/>
  <sheetViews>
    <sheetView showGridLines="0" tabSelected="1" zoomScale="85" zoomScaleNormal="85" workbookViewId="0">
      <selection activeCell="B41" sqref="B41:C41"/>
    </sheetView>
  </sheetViews>
  <sheetFormatPr baseColWidth="10" defaultRowHeight="12.75"/>
  <cols>
    <col min="1" max="1" width="1.140625" style="1" customWidth="1"/>
    <col min="2" max="2" width="11.7109375" style="1" customWidth="1"/>
    <col min="3" max="3" width="54.42578125" style="1" customWidth="1"/>
    <col min="4" max="4" width="19.140625" style="3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10" width="11.42578125" style="1"/>
    <col min="11" max="11" width="13.140625" style="2" bestFit="1" customWidth="1"/>
    <col min="12" max="16384" width="11.42578125" style="1"/>
  </cols>
  <sheetData>
    <row r="1" spans="1:12" s="4" customFormat="1" ht="9" customHeight="1">
      <c r="A1" s="73"/>
      <c r="B1" s="71"/>
      <c r="C1" s="72"/>
      <c r="D1" s="72"/>
      <c r="E1" s="72"/>
      <c r="F1" s="72"/>
      <c r="G1" s="72"/>
      <c r="H1" s="71"/>
      <c r="I1" s="70"/>
      <c r="J1" s="1"/>
      <c r="K1" s="2"/>
    </row>
    <row r="2" spans="1:12" s="4" customFormat="1" ht="14.1" customHeight="1">
      <c r="A2" s="73"/>
      <c r="B2" s="71"/>
      <c r="C2" s="72" t="s">
        <v>36</v>
      </c>
      <c r="D2" s="72"/>
      <c r="E2" s="72"/>
      <c r="F2" s="72"/>
      <c r="G2" s="72"/>
      <c r="H2" s="71"/>
      <c r="I2" s="70"/>
      <c r="J2" s="70"/>
      <c r="K2" s="2"/>
    </row>
    <row r="3" spans="1:12" s="4" customFormat="1" ht="14.1" customHeight="1">
      <c r="A3" s="74" t="s">
        <v>35</v>
      </c>
      <c r="B3" s="74"/>
      <c r="C3" s="74"/>
      <c r="D3" s="74"/>
      <c r="E3" s="74"/>
      <c r="F3" s="74"/>
      <c r="G3" s="74"/>
      <c r="H3" s="74"/>
      <c r="I3" s="70"/>
      <c r="J3" s="70"/>
      <c r="K3" s="2"/>
    </row>
    <row r="4" spans="1:12" s="4" customFormat="1" ht="14.1" customHeight="1">
      <c r="A4" s="73"/>
      <c r="B4" s="71"/>
      <c r="C4" s="72" t="s">
        <v>34</v>
      </c>
      <c r="D4" s="72"/>
      <c r="E4" s="72"/>
      <c r="F4" s="72"/>
      <c r="G4" s="72"/>
      <c r="H4" s="71"/>
      <c r="I4" s="70"/>
      <c r="J4" s="70"/>
      <c r="K4" s="2"/>
    </row>
    <row r="5" spans="1:12" s="4" customFormat="1" ht="20.100000000000001" customHeight="1">
      <c r="A5" s="69"/>
      <c r="B5" s="68"/>
      <c r="C5" s="67" t="s">
        <v>33</v>
      </c>
      <c r="D5" s="66"/>
      <c r="E5" s="66"/>
      <c r="F5" s="66"/>
      <c r="H5" s="66"/>
      <c r="I5" s="66"/>
      <c r="K5" s="13"/>
    </row>
    <row r="6" spans="1:12" s="4" customFormat="1" ht="6.75" customHeight="1">
      <c r="A6" s="52"/>
      <c r="B6" s="52"/>
      <c r="C6" s="52"/>
      <c r="D6" s="52"/>
      <c r="E6" s="52"/>
      <c r="F6" s="52"/>
      <c r="G6" s="52"/>
      <c r="H6" s="52"/>
      <c r="I6" s="52"/>
      <c r="K6" s="13"/>
    </row>
    <row r="7" spans="1:12" s="4" customFormat="1" ht="3" customHeight="1">
      <c r="A7" s="52"/>
      <c r="B7" s="52"/>
      <c r="C7" s="52"/>
      <c r="D7" s="52"/>
      <c r="E7" s="52"/>
      <c r="F7" s="52"/>
      <c r="G7" s="52"/>
      <c r="H7" s="52"/>
      <c r="I7" s="52"/>
      <c r="K7" s="13"/>
    </row>
    <row r="8" spans="1:12" s="54" customFormat="1" ht="25.5">
      <c r="A8" s="65"/>
      <c r="B8" s="64" t="s">
        <v>32</v>
      </c>
      <c r="C8" s="64"/>
      <c r="D8" s="63" t="s">
        <v>31</v>
      </c>
      <c r="E8" s="63" t="s">
        <v>30</v>
      </c>
      <c r="F8" s="62" t="s">
        <v>29</v>
      </c>
      <c r="G8" s="62" t="s">
        <v>28</v>
      </c>
      <c r="H8" s="62" t="s">
        <v>27</v>
      </c>
      <c r="I8" s="61"/>
      <c r="K8" s="55"/>
    </row>
    <row r="9" spans="1:12" s="54" customFormat="1">
      <c r="A9" s="60"/>
      <c r="B9" s="59"/>
      <c r="C9" s="59"/>
      <c r="D9" s="58">
        <v>1</v>
      </c>
      <c r="E9" s="58">
        <v>2</v>
      </c>
      <c r="F9" s="57">
        <v>3</v>
      </c>
      <c r="G9" s="57" t="s">
        <v>26</v>
      </c>
      <c r="H9" s="57" t="s">
        <v>25</v>
      </c>
      <c r="I9" s="56"/>
      <c r="K9" s="55"/>
    </row>
    <row r="10" spans="1:12" s="4" customFormat="1" ht="3" customHeight="1">
      <c r="A10" s="53"/>
      <c r="B10" s="52"/>
      <c r="C10" s="52"/>
      <c r="D10" s="52"/>
      <c r="E10" s="52"/>
      <c r="F10" s="52"/>
      <c r="G10" s="52"/>
      <c r="H10" s="52"/>
      <c r="I10" s="51"/>
      <c r="K10" s="13"/>
    </row>
    <row r="11" spans="1:12" s="4" customFormat="1" ht="3" customHeight="1">
      <c r="A11" s="50"/>
      <c r="B11" s="49"/>
      <c r="C11" s="49"/>
      <c r="D11" s="49"/>
      <c r="E11" s="49"/>
      <c r="F11" s="49"/>
      <c r="G11" s="49"/>
      <c r="H11" s="49"/>
      <c r="I11" s="48"/>
      <c r="J11" s="1"/>
      <c r="K11" s="2"/>
    </row>
    <row r="12" spans="1:12" s="4" customFormat="1">
      <c r="A12" s="46"/>
      <c r="B12" s="47" t="s">
        <v>24</v>
      </c>
      <c r="C12" s="47"/>
      <c r="D12" s="43">
        <f>+D14+D24</f>
        <v>1251799.58</v>
      </c>
      <c r="E12" s="43">
        <f>+E14+E24</f>
        <v>938977.37</v>
      </c>
      <c r="F12" s="43">
        <f>+F14+F24</f>
        <v>687927.64</v>
      </c>
      <c r="G12" s="43">
        <f>+D12+E12-F12</f>
        <v>1502849.31</v>
      </c>
      <c r="H12" s="43">
        <f>+G12-D12</f>
        <v>251049.72999999998</v>
      </c>
      <c r="I12" s="44"/>
      <c r="J12" s="1"/>
      <c r="K12" s="2"/>
    </row>
    <row r="13" spans="1:12" s="4" customFormat="1" ht="5.0999999999999996" customHeight="1">
      <c r="A13" s="46"/>
      <c r="B13" s="45"/>
      <c r="C13" s="45"/>
      <c r="D13" s="43"/>
      <c r="E13" s="43"/>
      <c r="F13" s="43"/>
      <c r="G13" s="43">
        <f>+D13+E13-F13</f>
        <v>0</v>
      </c>
      <c r="H13" s="43"/>
      <c r="I13" s="44"/>
      <c r="J13" s="1"/>
      <c r="K13" s="2"/>
    </row>
    <row r="14" spans="1:12" s="4" customFormat="1">
      <c r="A14" s="41"/>
      <c r="B14" s="40" t="s">
        <v>23</v>
      </c>
      <c r="C14" s="40"/>
      <c r="D14" s="39">
        <f>SUM(D16:D22)</f>
        <v>1205876.58</v>
      </c>
      <c r="E14" s="39">
        <f>SUM(E16:E22)</f>
        <v>922110.97</v>
      </c>
      <c r="F14" s="39">
        <f>SUM(F16:F22)</f>
        <v>680254.98</v>
      </c>
      <c r="G14" s="43">
        <f>+D14+E14-F14</f>
        <v>1447732.5699999998</v>
      </c>
      <c r="H14" s="39">
        <f>+G14-D14</f>
        <v>241855.98999999976</v>
      </c>
      <c r="I14" s="38"/>
      <c r="J14" s="1"/>
      <c r="K14" s="28"/>
    </row>
    <row r="15" spans="1:12" s="4" customFormat="1" ht="5.0999999999999996" customHeight="1">
      <c r="A15" s="33"/>
      <c r="B15" s="37"/>
      <c r="C15" s="37"/>
      <c r="D15" s="30"/>
      <c r="E15" s="30"/>
      <c r="F15" s="30"/>
      <c r="G15" s="30"/>
      <c r="H15" s="30"/>
      <c r="I15" s="29"/>
      <c r="J15" s="1"/>
      <c r="K15" s="28"/>
    </row>
    <row r="16" spans="1:12" s="4" customFormat="1" ht="19.5" customHeight="1">
      <c r="A16" s="33"/>
      <c r="B16" s="36" t="s">
        <v>22</v>
      </c>
      <c r="C16" s="36"/>
      <c r="D16" s="35">
        <v>1205876.58</v>
      </c>
      <c r="E16" s="35">
        <v>922110.97</v>
      </c>
      <c r="F16" s="35">
        <v>680254.98</v>
      </c>
      <c r="G16" s="34">
        <f>+D16+E16-F16</f>
        <v>1447732.5699999998</v>
      </c>
      <c r="H16" s="34">
        <f>+G16-D16</f>
        <v>241855.98999999976</v>
      </c>
      <c r="I16" s="29"/>
      <c r="J16" s="1"/>
      <c r="K16" s="28"/>
      <c r="L16" s="42"/>
    </row>
    <row r="17" spans="1:14" s="4" customFormat="1" ht="19.5" customHeight="1">
      <c r="A17" s="33"/>
      <c r="B17" s="36" t="s">
        <v>21</v>
      </c>
      <c r="C17" s="36"/>
      <c r="D17" s="35">
        <v>0</v>
      </c>
      <c r="E17" s="35">
        <v>0</v>
      </c>
      <c r="F17" s="35">
        <v>0</v>
      </c>
      <c r="G17" s="34">
        <v>0</v>
      </c>
      <c r="H17" s="34">
        <f>+G17-D17</f>
        <v>0</v>
      </c>
      <c r="I17" s="29"/>
      <c r="J17" s="1"/>
      <c r="K17" s="28"/>
    </row>
    <row r="18" spans="1:14" s="4" customFormat="1" ht="19.5" customHeight="1">
      <c r="A18" s="33"/>
      <c r="B18" s="36" t="s">
        <v>20</v>
      </c>
      <c r="C18" s="36"/>
      <c r="D18" s="35">
        <f>+[1]ESF!E18</f>
        <v>0</v>
      </c>
      <c r="E18" s="35">
        <v>0</v>
      </c>
      <c r="F18" s="35">
        <v>0</v>
      </c>
      <c r="G18" s="34">
        <f>+D18+E18-F18</f>
        <v>0</v>
      </c>
      <c r="H18" s="34">
        <f>+G18-D18</f>
        <v>0</v>
      </c>
      <c r="I18" s="29"/>
      <c r="J18" s="1"/>
      <c r="K18" s="28"/>
    </row>
    <row r="19" spans="1:14" s="4" customFormat="1" ht="19.5" customHeight="1">
      <c r="A19" s="33"/>
      <c r="B19" s="36" t="s">
        <v>19</v>
      </c>
      <c r="C19" s="36"/>
      <c r="D19" s="35">
        <f>+[1]ESF!E19</f>
        <v>0</v>
      </c>
      <c r="E19" s="35">
        <v>0</v>
      </c>
      <c r="F19" s="35">
        <v>0</v>
      </c>
      <c r="G19" s="34">
        <f>+D19+E19-F19</f>
        <v>0</v>
      </c>
      <c r="H19" s="34">
        <f>+G19-D19</f>
        <v>0</v>
      </c>
      <c r="I19" s="29"/>
      <c r="J19" s="1"/>
      <c r="K19" s="28"/>
      <c r="N19" s="4" t="s">
        <v>18</v>
      </c>
    </row>
    <row r="20" spans="1:14" s="4" customFormat="1" ht="19.5" customHeight="1">
      <c r="A20" s="33"/>
      <c r="B20" s="36" t="s">
        <v>17</v>
      </c>
      <c r="C20" s="36"/>
      <c r="D20" s="35">
        <f>+[1]ESF!E20</f>
        <v>0</v>
      </c>
      <c r="E20" s="35">
        <v>0</v>
      </c>
      <c r="F20" s="35">
        <v>0</v>
      </c>
      <c r="G20" s="34">
        <f>+D20+E20-F20</f>
        <v>0</v>
      </c>
      <c r="H20" s="34">
        <f>+G20-D20</f>
        <v>0</v>
      </c>
      <c r="I20" s="29"/>
      <c r="J20" s="1"/>
      <c r="K20" s="28"/>
    </row>
    <row r="21" spans="1:14" s="4" customFormat="1" ht="19.5" customHeight="1">
      <c r="A21" s="33"/>
      <c r="B21" s="36" t="s">
        <v>16</v>
      </c>
      <c r="C21" s="36"/>
      <c r="D21" s="35">
        <f>+[1]ESF!E21</f>
        <v>0</v>
      </c>
      <c r="E21" s="35">
        <v>0</v>
      </c>
      <c r="F21" s="35">
        <v>0</v>
      </c>
      <c r="G21" s="34">
        <f>+D21+E21-F21</f>
        <v>0</v>
      </c>
      <c r="H21" s="34">
        <f>+G21-D21</f>
        <v>0</v>
      </c>
      <c r="I21" s="29"/>
      <c r="J21" s="1"/>
      <c r="K21" s="28"/>
    </row>
    <row r="22" spans="1:14" ht="19.5" customHeight="1">
      <c r="A22" s="33"/>
      <c r="B22" s="36" t="s">
        <v>15</v>
      </c>
      <c r="C22" s="36"/>
      <c r="D22" s="35">
        <f>+[1]ESF!E22</f>
        <v>0</v>
      </c>
      <c r="E22" s="35">
        <v>0</v>
      </c>
      <c r="F22" s="35">
        <v>0</v>
      </c>
      <c r="G22" s="34">
        <f>+D22+E22-F22</f>
        <v>0</v>
      </c>
      <c r="H22" s="34">
        <f>+G22-D22</f>
        <v>0</v>
      </c>
      <c r="I22" s="29"/>
      <c r="K22" s="28"/>
    </row>
    <row r="23" spans="1:14">
      <c r="A23" s="33"/>
      <c r="B23" s="32"/>
      <c r="C23" s="32"/>
      <c r="D23" s="31"/>
      <c r="E23" s="31"/>
      <c r="F23" s="31"/>
      <c r="G23" s="31"/>
      <c r="H23" s="31"/>
      <c r="I23" s="29"/>
      <c r="K23" s="28"/>
    </row>
    <row r="24" spans="1:14">
      <c r="A24" s="41"/>
      <c r="B24" s="40" t="s">
        <v>14</v>
      </c>
      <c r="C24" s="40"/>
      <c r="D24" s="39">
        <f>+D26+D27+D28+D29+D30-D31+D32-D33+D34</f>
        <v>45923</v>
      </c>
      <c r="E24" s="39">
        <f>SUM(E26:E34)</f>
        <v>16866.400000000001</v>
      </c>
      <c r="F24" s="39">
        <f>SUM(F26:F34)</f>
        <v>7672.66</v>
      </c>
      <c r="G24" s="39">
        <f>+D24+E24-F24</f>
        <v>55116.740000000005</v>
      </c>
      <c r="H24" s="39">
        <f>+G24-D24</f>
        <v>9193.7400000000052</v>
      </c>
      <c r="I24" s="38"/>
      <c r="K24" s="28"/>
    </row>
    <row r="25" spans="1:14" ht="5.0999999999999996" customHeight="1">
      <c r="A25" s="33"/>
      <c r="B25" s="37"/>
      <c r="C25" s="32"/>
      <c r="D25" s="30"/>
      <c r="E25" s="30"/>
      <c r="F25" s="30"/>
      <c r="G25" s="30"/>
      <c r="H25" s="30"/>
      <c r="I25" s="29"/>
      <c r="K25" s="28"/>
    </row>
    <row r="26" spans="1:14" ht="19.5" customHeight="1">
      <c r="A26" s="33"/>
      <c r="B26" s="36" t="s">
        <v>13</v>
      </c>
      <c r="C26" s="36"/>
      <c r="D26" s="35">
        <f>+[1]ESF!E29</f>
        <v>0</v>
      </c>
      <c r="E26" s="35">
        <v>0</v>
      </c>
      <c r="F26" s="35">
        <v>0</v>
      </c>
      <c r="G26" s="34">
        <f>+D26+E26-F26</f>
        <v>0</v>
      </c>
      <c r="H26" s="34">
        <f>+G26-D26</f>
        <v>0</v>
      </c>
      <c r="I26" s="29"/>
      <c r="K26" s="28"/>
    </row>
    <row r="27" spans="1:14" ht="19.5" customHeight="1">
      <c r="A27" s="33"/>
      <c r="B27" s="36" t="s">
        <v>12</v>
      </c>
      <c r="C27" s="36"/>
      <c r="D27" s="35">
        <v>0</v>
      </c>
      <c r="E27" s="35">
        <v>0</v>
      </c>
      <c r="F27" s="35">
        <v>0</v>
      </c>
      <c r="G27" s="34">
        <v>0</v>
      </c>
      <c r="H27" s="34">
        <f>+G27-D27</f>
        <v>0</v>
      </c>
      <c r="I27" s="29"/>
      <c r="K27" s="28"/>
    </row>
    <row r="28" spans="1:14" ht="19.5" customHeight="1">
      <c r="A28" s="33"/>
      <c r="B28" s="36" t="s">
        <v>11</v>
      </c>
      <c r="C28" s="36"/>
      <c r="D28" s="35">
        <v>48340</v>
      </c>
      <c r="E28" s="35">
        <v>16866.400000000001</v>
      </c>
      <c r="F28" s="35">
        <v>0</v>
      </c>
      <c r="G28" s="34">
        <v>65206</v>
      </c>
      <c r="H28" s="34">
        <f>+G28-D28</f>
        <v>16866</v>
      </c>
      <c r="I28" s="29"/>
      <c r="K28" s="28"/>
    </row>
    <row r="29" spans="1:14" ht="19.5" customHeight="1">
      <c r="A29" s="33"/>
      <c r="B29" s="36" t="s">
        <v>10</v>
      </c>
      <c r="C29" s="36"/>
      <c r="D29" s="35">
        <v>0</v>
      </c>
      <c r="E29" s="35">
        <v>0</v>
      </c>
      <c r="F29" s="35">
        <v>0</v>
      </c>
      <c r="G29" s="34">
        <v>0</v>
      </c>
      <c r="H29" s="34">
        <f>+G29-D29</f>
        <v>0</v>
      </c>
      <c r="I29" s="29"/>
      <c r="K29" s="28"/>
    </row>
    <row r="30" spans="1:14" ht="19.5" customHeight="1">
      <c r="A30" s="33"/>
      <c r="B30" s="36" t="s">
        <v>9</v>
      </c>
      <c r="C30" s="36"/>
      <c r="D30" s="35">
        <v>0</v>
      </c>
      <c r="E30" s="35">
        <v>0</v>
      </c>
      <c r="F30" s="35">
        <v>0</v>
      </c>
      <c r="G30" s="34">
        <v>0</v>
      </c>
      <c r="H30" s="34">
        <f>+G30-D30</f>
        <v>0</v>
      </c>
      <c r="I30" s="29"/>
      <c r="K30" s="28"/>
    </row>
    <row r="31" spans="1:14" ht="19.5" customHeight="1">
      <c r="A31" s="33"/>
      <c r="B31" s="36" t="s">
        <v>8</v>
      </c>
      <c r="C31" s="36"/>
      <c r="D31" s="35">
        <v>2417</v>
      </c>
      <c r="E31" s="35">
        <v>0</v>
      </c>
      <c r="F31" s="35">
        <f>+[1]EA!I42</f>
        <v>7672.66</v>
      </c>
      <c r="G31" s="34">
        <f>-D31-F31</f>
        <v>-10089.66</v>
      </c>
      <c r="H31" s="34">
        <f>+G31-D31</f>
        <v>-12506.66</v>
      </c>
      <c r="I31" s="29"/>
      <c r="K31" s="28"/>
    </row>
    <row r="32" spans="1:14" ht="19.5" customHeight="1">
      <c r="A32" s="33"/>
      <c r="B32" s="36" t="s">
        <v>7</v>
      </c>
      <c r="C32" s="36"/>
      <c r="D32" s="35">
        <v>0</v>
      </c>
      <c r="E32" s="35">
        <v>0</v>
      </c>
      <c r="F32" s="35">
        <v>0</v>
      </c>
      <c r="G32" s="34">
        <v>0</v>
      </c>
      <c r="H32" s="34">
        <f>+G32-D32</f>
        <v>0</v>
      </c>
      <c r="I32" s="29"/>
      <c r="K32" s="28"/>
    </row>
    <row r="33" spans="1:17" ht="19.5" customHeight="1">
      <c r="A33" s="33"/>
      <c r="B33" s="36" t="s">
        <v>6</v>
      </c>
      <c r="C33" s="36"/>
      <c r="D33" s="35">
        <f>+[1]ESF!E36</f>
        <v>0</v>
      </c>
      <c r="E33" s="35">
        <v>0</v>
      </c>
      <c r="F33" s="35">
        <v>0</v>
      </c>
      <c r="G33" s="34">
        <f>+D33+E33-F33</f>
        <v>0</v>
      </c>
      <c r="H33" s="34">
        <f>+G33-D33</f>
        <v>0</v>
      </c>
      <c r="I33" s="29"/>
      <c r="K33" s="28"/>
    </row>
    <row r="34" spans="1:17" ht="19.5" customHeight="1">
      <c r="A34" s="33"/>
      <c r="B34" s="36" t="s">
        <v>5</v>
      </c>
      <c r="C34" s="36"/>
      <c r="D34" s="35">
        <f>+[1]ESF!E37</f>
        <v>0</v>
      </c>
      <c r="E34" s="35">
        <v>0</v>
      </c>
      <c r="F34" s="35">
        <v>0</v>
      </c>
      <c r="G34" s="34">
        <f>+D34+E34-F34</f>
        <v>0</v>
      </c>
      <c r="H34" s="34">
        <f>+G34-D34</f>
        <v>0</v>
      </c>
      <c r="I34" s="29"/>
      <c r="K34" s="28" t="str">
        <f>IF(G34=[1]ESF!D37," ","error")</f>
        <v xml:space="preserve"> </v>
      </c>
    </row>
    <row r="35" spans="1:17">
      <c r="A35" s="33"/>
      <c r="B35" s="32"/>
      <c r="C35" s="32"/>
      <c r="D35" s="31"/>
      <c r="E35" s="30"/>
      <c r="F35" s="30"/>
      <c r="G35" s="30"/>
      <c r="H35" s="30"/>
      <c r="I35" s="29"/>
      <c r="K35" s="28"/>
    </row>
    <row r="36" spans="1:17" ht="6" customHeight="1">
      <c r="A36" s="27"/>
      <c r="B36" s="26"/>
      <c r="C36" s="26"/>
      <c r="D36" s="26"/>
      <c r="E36" s="26"/>
      <c r="F36" s="26"/>
      <c r="G36" s="26"/>
      <c r="H36" s="26"/>
      <c r="I36" s="25"/>
    </row>
    <row r="37" spans="1:17" ht="6" customHeight="1">
      <c r="A37" s="22"/>
      <c r="B37" s="24"/>
      <c r="C37" s="23"/>
      <c r="E37" s="22"/>
      <c r="F37" s="22"/>
      <c r="G37" s="22"/>
      <c r="H37" s="22"/>
      <c r="I37" s="22"/>
    </row>
    <row r="38" spans="1:17" ht="15" customHeight="1">
      <c r="A38" s="4"/>
      <c r="B38" s="21" t="s">
        <v>4</v>
      </c>
      <c r="C38" s="21"/>
      <c r="D38" s="21"/>
      <c r="E38" s="21"/>
      <c r="F38" s="21"/>
      <c r="G38" s="21"/>
      <c r="H38" s="21"/>
      <c r="I38" s="20"/>
      <c r="J38" s="20"/>
      <c r="K38" s="13"/>
      <c r="L38" s="4"/>
      <c r="M38" s="4"/>
      <c r="N38" s="4"/>
      <c r="O38" s="4"/>
      <c r="P38" s="4"/>
      <c r="Q38" s="4"/>
    </row>
    <row r="39" spans="1:17" ht="9.75" customHeight="1">
      <c r="A39" s="4"/>
      <c r="B39" s="20"/>
      <c r="C39" s="18"/>
      <c r="D39" s="14"/>
      <c r="E39" s="14"/>
      <c r="F39" s="4"/>
      <c r="G39" s="19"/>
      <c r="H39" s="18"/>
      <c r="I39" s="14"/>
      <c r="J39" s="14"/>
      <c r="K39" s="13"/>
      <c r="L39" s="4"/>
      <c r="M39" s="4"/>
      <c r="N39" s="4"/>
      <c r="O39" s="4"/>
      <c r="P39" s="4"/>
      <c r="Q39" s="4"/>
    </row>
    <row r="40" spans="1:17" ht="50.1" customHeight="1">
      <c r="A40" s="4"/>
      <c r="B40" s="17"/>
      <c r="C40" s="17"/>
      <c r="D40" s="14"/>
      <c r="E40" s="16"/>
      <c r="F40" s="16"/>
      <c r="G40" s="16"/>
      <c r="H40" s="15"/>
      <c r="I40" s="14"/>
      <c r="J40" s="14"/>
      <c r="K40" s="13"/>
      <c r="L40" s="4"/>
      <c r="M40" s="4"/>
      <c r="N40" s="4"/>
      <c r="O40" s="4"/>
      <c r="P40" s="4"/>
      <c r="Q40" s="4"/>
    </row>
    <row r="41" spans="1:17" ht="14.1" customHeight="1">
      <c r="A41" s="4"/>
      <c r="B41" s="12" t="s">
        <v>3</v>
      </c>
      <c r="C41" s="12"/>
      <c r="D41" s="11"/>
      <c r="E41" s="10" t="s">
        <v>2</v>
      </c>
      <c r="F41" s="10"/>
      <c r="G41" s="10"/>
      <c r="H41"/>
      <c r="I41" s="6"/>
      <c r="J41" s="4"/>
      <c r="P41" s="4"/>
      <c r="Q41" s="4"/>
    </row>
    <row r="42" spans="1:17" ht="14.1" customHeight="1">
      <c r="A42" s="4"/>
      <c r="B42" s="9" t="s">
        <v>1</v>
      </c>
      <c r="C42" s="9"/>
      <c r="D42" s="8"/>
      <c r="E42" s="7" t="s">
        <v>0</v>
      </c>
      <c r="F42" s="7"/>
      <c r="G42" s="7"/>
      <c r="H42"/>
      <c r="I42" s="6"/>
      <c r="J42" s="4"/>
      <c r="P42" s="4"/>
      <c r="Q42" s="4"/>
    </row>
    <row r="43" spans="1:17">
      <c r="B43" s="4"/>
      <c r="C43" s="4"/>
      <c r="D43" s="5"/>
      <c r="E43" s="4"/>
      <c r="F43" s="4"/>
      <c r="G43" s="4"/>
    </row>
    <row r="44" spans="1:17">
      <c r="B44" s="4"/>
      <c r="C44" s="4"/>
      <c r="D44" s="5"/>
      <c r="E44" s="4"/>
      <c r="F44" s="4"/>
      <c r="G44" s="4"/>
    </row>
  </sheetData>
  <sheetProtection formatCells="0" selectLockedCells="1"/>
  <mergeCells count="35">
    <mergeCell ref="B8:C9"/>
    <mergeCell ref="A10:I10"/>
    <mergeCell ref="A11:I11"/>
    <mergeCell ref="B12:C12"/>
    <mergeCell ref="B14:C14"/>
    <mergeCell ref="B16:C16"/>
    <mergeCell ref="B17:C17"/>
    <mergeCell ref="B29:C29"/>
    <mergeCell ref="B30:C30"/>
    <mergeCell ref="A3:H3"/>
    <mergeCell ref="C1:G1"/>
    <mergeCell ref="C2:G2"/>
    <mergeCell ref="B18:C18"/>
    <mergeCell ref="C4:G4"/>
    <mergeCell ref="A6:I6"/>
    <mergeCell ref="A7:I7"/>
    <mergeCell ref="B32:C32"/>
    <mergeCell ref="B19:C19"/>
    <mergeCell ref="B20:C20"/>
    <mergeCell ref="B21:C21"/>
    <mergeCell ref="B22:C22"/>
    <mergeCell ref="B24:C24"/>
    <mergeCell ref="B31:C31"/>
    <mergeCell ref="B26:C26"/>
    <mergeCell ref="B27:C27"/>
    <mergeCell ref="B28:C28"/>
    <mergeCell ref="B41:C41"/>
    <mergeCell ref="B42:C42"/>
    <mergeCell ref="B33:C33"/>
    <mergeCell ref="B34:C34"/>
    <mergeCell ref="A36:I36"/>
    <mergeCell ref="B38:H38"/>
    <mergeCell ref="B40:C40"/>
    <mergeCell ref="E42:G42"/>
    <mergeCell ref="E41:G41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2018-07-16T13:40:41Z</dcterms:created>
  <dcterms:modified xsi:type="dcterms:W3CDTF">2018-07-16T13:41:10Z</dcterms:modified>
</cp:coreProperties>
</file>