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8220"/>
  </bookViews>
  <sheets>
    <sheet name="BP LDF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C19" i="1" l="1"/>
  <c r="C59" i="1" s="1"/>
  <c r="E15" i="1"/>
  <c r="E57" i="1" s="1"/>
  <c r="D15" i="1"/>
  <c r="D57" i="1" s="1"/>
  <c r="C15" i="1"/>
  <c r="C57" i="1" s="1"/>
  <c r="E14" i="1"/>
  <c r="D14" i="1"/>
  <c r="C10" i="1"/>
  <c r="C52" i="1" s="1"/>
  <c r="C61" i="1" s="1"/>
  <c r="C62" i="1" s="1"/>
  <c r="A3" i="1"/>
  <c r="A1" i="1"/>
  <c r="C9" i="1" l="1"/>
  <c r="C14" i="1"/>
  <c r="C18" i="1"/>
  <c r="D19" i="1"/>
  <c r="E19" i="1" l="1"/>
  <c r="D18" i="1"/>
  <c r="D59" i="1"/>
  <c r="D10" i="1"/>
  <c r="C22" i="1"/>
  <c r="C23" i="1" s="1"/>
  <c r="C24" i="1" s="1"/>
  <c r="E59" i="1" l="1"/>
  <c r="E10" i="1"/>
  <c r="E18" i="1"/>
  <c r="D9" i="1"/>
  <c r="D22" i="1" s="1"/>
  <c r="D23" i="1" s="1"/>
  <c r="D24" i="1" s="1"/>
  <c r="D52" i="1"/>
  <c r="D61" i="1" s="1"/>
  <c r="D62" i="1" s="1"/>
  <c r="E52" i="1" l="1"/>
  <c r="E61" i="1" s="1"/>
  <c r="E62" i="1" s="1"/>
  <c r="E9" i="1"/>
  <c r="E22" i="1" s="1"/>
  <c r="E23" i="1" s="1"/>
  <c r="E24" i="1" s="1"/>
</calcChain>
</file>

<file path=xl/sharedStrings.xml><?xml version="1.0" encoding="utf-8"?>
<sst xmlns="http://schemas.openxmlformats.org/spreadsheetml/2006/main" count="68" uniqueCount="44">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</sst>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General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/>
    <xf numFmtId="164" fontId="4" fillId="0" borderId="0" xfId="1" applyNumberFormat="1" applyFont="1"/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164" fontId="3" fillId="2" borderId="5" xfId="1" applyNumberFormat="1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3" fillId="0" borderId="8" xfId="1" applyNumberFormat="1" applyFont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164" fontId="2" fillId="0" borderId="5" xfId="1" applyNumberFormat="1" applyFont="1" applyBorder="1" applyAlignment="1">
      <alignment vertical="center" wrapText="1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3" borderId="5" xfId="1" applyNumberFormat="1" applyFont="1" applyFill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4" borderId="5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20">
    <cellStyle name="=C:\WINNT\SYSTEM32\COMMAND.COM" xfId="2"/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FIDEICOMISO DE INVERSIÓN Y ADMINISTRACIÓN DEL PARQUE GUANAJUATO BICENTENARIO</v>
          </cell>
        </row>
        <row r="3">
          <cell r="A3" t="str">
            <v>Del 1o de Enero al 31 de Marzo del 2018</v>
          </cell>
        </row>
      </sheetData>
      <sheetData sheetId="30"/>
      <sheetData sheetId="31">
        <row r="15">
          <cell r="E15">
            <v>30047128.850000001</v>
          </cell>
        </row>
        <row r="43">
          <cell r="D43">
            <v>4827909</v>
          </cell>
          <cell r="G43">
            <v>39613752.890000001</v>
          </cell>
          <cell r="H43">
            <v>39409542.890000001</v>
          </cell>
        </row>
      </sheetData>
      <sheetData sheetId="32">
        <row r="8">
          <cell r="C8">
            <v>4827909</v>
          </cell>
          <cell r="F8">
            <v>26807387.180000003</v>
          </cell>
          <cell r="G8">
            <v>10859271.717248</v>
          </cell>
        </row>
      </sheetData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1"/>
  <sheetViews>
    <sheetView showGridLines="0" tabSelected="1" workbookViewId="0">
      <selection sqref="A1:E1"/>
    </sheetView>
  </sheetViews>
  <sheetFormatPr baseColWidth="10" defaultRowHeight="15" x14ac:dyDescent="0.25"/>
  <cols>
    <col min="1" max="1" width="3.28515625" style="11" customWidth="1"/>
    <col min="2" max="2" width="89.85546875" style="11" customWidth="1"/>
    <col min="3" max="5" width="16" style="12" customWidth="1"/>
    <col min="7" max="7" width="13.42578125" bestFit="1" customWidth="1"/>
  </cols>
  <sheetData>
    <row r="1" spans="1:5" x14ac:dyDescent="0.25">
      <c r="A1" s="1" t="str">
        <f>+'[1]ODF LDF'!A1:K1</f>
        <v>FIDEICOMISO DE INVERSIÓN Y ADMINISTRACIÓN DEL PARQUE GUANAJUATO BICENTENARIO</v>
      </c>
      <c r="B1" s="2"/>
      <c r="C1" s="2"/>
      <c r="D1" s="2"/>
      <c r="E1" s="3"/>
    </row>
    <row r="2" spans="1:5" x14ac:dyDescent="0.25">
      <c r="A2" s="4" t="s">
        <v>0</v>
      </c>
      <c r="B2" s="5"/>
      <c r="C2" s="5"/>
      <c r="D2" s="5"/>
      <c r="E2" s="6"/>
    </row>
    <row r="3" spans="1:5" x14ac:dyDescent="0.25">
      <c r="A3" s="4" t="str">
        <f>+'[1]ODF LDF'!A3:K3</f>
        <v>Del 1o de Enero al 31 de Marzo del 2018</v>
      </c>
      <c r="B3" s="5"/>
      <c r="C3" s="5"/>
      <c r="D3" s="5"/>
      <c r="E3" s="6"/>
    </row>
    <row r="4" spans="1:5" ht="15.75" thickBot="1" x14ac:dyDescent="0.3">
      <c r="A4" s="7" t="s">
        <v>1</v>
      </c>
      <c r="B4" s="8"/>
      <c r="C4" s="8"/>
      <c r="D4" s="8"/>
      <c r="E4" s="9"/>
    </row>
    <row r="5" spans="1:5" ht="15.75" thickBot="1" x14ac:dyDescent="0.3">
      <c r="A5" s="10"/>
    </row>
    <row r="6" spans="1:5" x14ac:dyDescent="0.25">
      <c r="A6" s="13" t="s">
        <v>2</v>
      </c>
      <c r="B6" s="14"/>
      <c r="C6" s="15" t="s">
        <v>3</v>
      </c>
      <c r="D6" s="16" t="s">
        <v>4</v>
      </c>
      <c r="E6" s="15" t="s">
        <v>5</v>
      </c>
    </row>
    <row r="7" spans="1:5" ht="15.75" thickBot="1" x14ac:dyDescent="0.3">
      <c r="A7" s="17"/>
      <c r="B7" s="18"/>
      <c r="C7" s="19" t="s">
        <v>6</v>
      </c>
      <c r="D7" s="20"/>
      <c r="E7" s="19" t="s">
        <v>7</v>
      </c>
    </row>
    <row r="8" spans="1:5" x14ac:dyDescent="0.25">
      <c r="A8" s="21"/>
      <c r="B8" s="22"/>
      <c r="C8" s="23"/>
      <c r="D8" s="23"/>
      <c r="E8" s="23"/>
    </row>
    <row r="9" spans="1:5" x14ac:dyDescent="0.25">
      <c r="A9" s="21"/>
      <c r="B9" s="24" t="s">
        <v>8</v>
      </c>
      <c r="C9" s="23">
        <f>+C10</f>
        <v>4827909</v>
      </c>
      <c r="D9" s="23">
        <f>+D10</f>
        <v>9566624.0399999991</v>
      </c>
      <c r="E9" s="23">
        <f>+E10</f>
        <v>9362414.0399999991</v>
      </c>
    </row>
    <row r="10" spans="1:5" x14ac:dyDescent="0.25">
      <c r="A10" s="21"/>
      <c r="B10" s="25" t="s">
        <v>9</v>
      </c>
      <c r="C10" s="23">
        <f>+'[1]EAID LDF'!D43</f>
        <v>4827909</v>
      </c>
      <c r="D10" s="23">
        <f>+'[1]EAID LDF'!G43-D19</f>
        <v>9566624.0399999991</v>
      </c>
      <c r="E10" s="23">
        <f>+'[1]EAID LDF'!H43-E19</f>
        <v>9362414.0399999991</v>
      </c>
    </row>
    <row r="11" spans="1:5" x14ac:dyDescent="0.25">
      <c r="A11" s="21"/>
      <c r="B11" s="25" t="s">
        <v>10</v>
      </c>
      <c r="C11" s="23"/>
      <c r="D11" s="23"/>
      <c r="E11" s="23"/>
    </row>
    <row r="12" spans="1:5" x14ac:dyDescent="0.25">
      <c r="A12" s="21"/>
      <c r="B12" s="25" t="s">
        <v>11</v>
      </c>
      <c r="C12" s="23"/>
      <c r="D12" s="23"/>
      <c r="E12" s="23"/>
    </row>
    <row r="13" spans="1:5" x14ac:dyDescent="0.25">
      <c r="A13" s="21"/>
      <c r="B13" s="22"/>
      <c r="C13" s="23"/>
      <c r="D13" s="23"/>
      <c r="E13" s="23"/>
    </row>
    <row r="14" spans="1:5" x14ac:dyDescent="0.25">
      <c r="A14" s="26"/>
      <c r="B14" s="24" t="s">
        <v>12</v>
      </c>
      <c r="C14" s="23">
        <f>+C15</f>
        <v>4827909</v>
      </c>
      <c r="D14" s="23">
        <f t="shared" ref="D14:E14" si="0">+D15</f>
        <v>26807387.180000003</v>
      </c>
      <c r="E14" s="23">
        <f t="shared" si="0"/>
        <v>10859271.717248</v>
      </c>
    </row>
    <row r="15" spans="1:5" x14ac:dyDescent="0.25">
      <c r="A15" s="21"/>
      <c r="B15" s="25" t="s">
        <v>13</v>
      </c>
      <c r="C15" s="23">
        <f>+'[1]COG LDF'!C8</f>
        <v>4827909</v>
      </c>
      <c r="D15" s="23">
        <f>+'[1]COG LDF'!F8</f>
        <v>26807387.180000003</v>
      </c>
      <c r="E15" s="23">
        <f>+'[1]COG LDF'!G8</f>
        <v>10859271.717248</v>
      </c>
    </row>
    <row r="16" spans="1:5" x14ac:dyDescent="0.25">
      <c r="A16" s="21"/>
      <c r="B16" s="25" t="s">
        <v>14</v>
      </c>
      <c r="C16" s="23"/>
      <c r="D16" s="23"/>
      <c r="E16" s="23"/>
    </row>
    <row r="17" spans="1:7" x14ac:dyDescent="0.25">
      <c r="A17" s="21"/>
      <c r="B17" s="22"/>
      <c r="C17" s="23"/>
      <c r="D17" s="23"/>
      <c r="E17" s="23"/>
    </row>
    <row r="18" spans="1:7" x14ac:dyDescent="0.25">
      <c r="A18" s="21"/>
      <c r="B18" s="24" t="s">
        <v>15</v>
      </c>
      <c r="C18" s="27">
        <f>+C19+C20</f>
        <v>30047128.850000001</v>
      </c>
      <c r="D18" s="28">
        <f>+D19+D20</f>
        <v>30047128.850000001</v>
      </c>
      <c r="E18" s="28">
        <f>+E19+E20</f>
        <v>30047128.850000001</v>
      </c>
    </row>
    <row r="19" spans="1:7" x14ac:dyDescent="0.25">
      <c r="A19" s="21"/>
      <c r="B19" s="25" t="s">
        <v>16</v>
      </c>
      <c r="C19" s="27">
        <f>+'[1]EAID LDF'!E15</f>
        <v>30047128.850000001</v>
      </c>
      <c r="D19" s="23">
        <f>+C19</f>
        <v>30047128.850000001</v>
      </c>
      <c r="E19" s="23">
        <f>+D19</f>
        <v>30047128.850000001</v>
      </c>
    </row>
    <row r="20" spans="1:7" x14ac:dyDescent="0.25">
      <c r="A20" s="21"/>
      <c r="B20" s="25" t="s">
        <v>17</v>
      </c>
      <c r="C20" s="27"/>
      <c r="D20" s="23"/>
      <c r="E20" s="23"/>
    </row>
    <row r="21" spans="1:7" x14ac:dyDescent="0.25">
      <c r="A21" s="21"/>
      <c r="B21" s="22"/>
      <c r="C21" s="23"/>
      <c r="D21" s="23"/>
      <c r="E21" s="23"/>
    </row>
    <row r="22" spans="1:7" x14ac:dyDescent="0.25">
      <c r="A22" s="21"/>
      <c r="B22" s="24" t="s">
        <v>18</v>
      </c>
      <c r="C22" s="23">
        <f>+C9-C14+C18</f>
        <v>30047128.850000001</v>
      </c>
      <c r="D22" s="23">
        <f>+D9-D14+D18</f>
        <v>12806365.709999997</v>
      </c>
      <c r="E22" s="23">
        <f>+E9-E14+E18</f>
        <v>28550271.172752</v>
      </c>
    </row>
    <row r="23" spans="1:7" x14ac:dyDescent="0.25">
      <c r="A23" s="21"/>
      <c r="B23" s="24" t="s">
        <v>19</v>
      </c>
      <c r="C23" s="23">
        <f>+C22-C12</f>
        <v>30047128.850000001</v>
      </c>
      <c r="D23" s="23">
        <f t="shared" ref="D23:E23" si="1">+D22-D12</f>
        <v>12806365.709999997</v>
      </c>
      <c r="E23" s="23">
        <f t="shared" si="1"/>
        <v>28550271.172752</v>
      </c>
    </row>
    <row r="24" spans="1:7" ht="25.5" x14ac:dyDescent="0.25">
      <c r="A24" s="21"/>
      <c r="B24" s="24" t="s">
        <v>20</v>
      </c>
      <c r="C24" s="23">
        <f>+C23-C18</f>
        <v>0</v>
      </c>
      <c r="D24" s="23">
        <f>+D23-D18</f>
        <v>-17240763.140000004</v>
      </c>
      <c r="E24" s="23">
        <f>+E23-E18</f>
        <v>-1496857.6772480011</v>
      </c>
      <c r="G24" s="29"/>
    </row>
    <row r="25" spans="1:7" ht="15.75" thickBot="1" x14ac:dyDescent="0.3">
      <c r="A25" s="30"/>
      <c r="B25" s="31"/>
      <c r="C25" s="32"/>
      <c r="D25" s="32"/>
      <c r="E25" s="32"/>
    </row>
    <row r="26" spans="1:7" ht="15.75" thickBot="1" x14ac:dyDescent="0.3">
      <c r="A26" s="10"/>
    </row>
    <row r="27" spans="1:7" ht="15.75" thickBot="1" x14ac:dyDescent="0.3">
      <c r="A27" s="33" t="s">
        <v>21</v>
      </c>
      <c r="B27" s="34"/>
      <c r="C27" s="35" t="s">
        <v>22</v>
      </c>
      <c r="D27" s="35" t="s">
        <v>4</v>
      </c>
      <c r="E27" s="35" t="s">
        <v>23</v>
      </c>
    </row>
    <row r="28" spans="1:7" x14ac:dyDescent="0.25">
      <c r="A28" s="21"/>
      <c r="B28" s="22"/>
      <c r="C28" s="23"/>
      <c r="D28" s="23"/>
      <c r="E28" s="23"/>
    </row>
    <row r="29" spans="1:7" x14ac:dyDescent="0.25">
      <c r="A29" s="26"/>
      <c r="B29" s="24" t="s">
        <v>24</v>
      </c>
      <c r="C29" s="23"/>
      <c r="D29" s="23"/>
      <c r="E29" s="23"/>
    </row>
    <row r="30" spans="1:7" x14ac:dyDescent="0.25">
      <c r="A30" s="21"/>
      <c r="B30" s="36" t="s">
        <v>25</v>
      </c>
      <c r="C30" s="23"/>
      <c r="D30" s="23"/>
      <c r="E30" s="23"/>
    </row>
    <row r="31" spans="1:7" x14ac:dyDescent="0.25">
      <c r="A31" s="21"/>
      <c r="B31" s="36" t="s">
        <v>26</v>
      </c>
      <c r="C31" s="23"/>
      <c r="D31" s="23"/>
      <c r="E31" s="23"/>
    </row>
    <row r="32" spans="1:7" x14ac:dyDescent="0.25">
      <c r="A32" s="21"/>
      <c r="B32" s="22"/>
      <c r="C32" s="23"/>
      <c r="D32" s="23"/>
      <c r="E32" s="23"/>
    </row>
    <row r="33" spans="1:5" x14ac:dyDescent="0.25">
      <c r="A33" s="26"/>
      <c r="B33" s="24" t="s">
        <v>27</v>
      </c>
      <c r="C33" s="37"/>
      <c r="D33" s="37"/>
      <c r="E33" s="37"/>
    </row>
    <row r="34" spans="1:5" ht="15.75" thickBot="1" x14ac:dyDescent="0.3">
      <c r="A34" s="30"/>
      <c r="B34" s="31"/>
      <c r="C34" s="32"/>
      <c r="D34" s="32"/>
      <c r="E34" s="32"/>
    </row>
    <row r="35" spans="1:5" ht="15.75" thickBot="1" x14ac:dyDescent="0.3">
      <c r="A35" s="10"/>
    </row>
    <row r="36" spans="1:5" x14ac:dyDescent="0.25">
      <c r="A36" s="13" t="s">
        <v>21</v>
      </c>
      <c r="B36" s="14"/>
      <c r="C36" s="16" t="s">
        <v>28</v>
      </c>
      <c r="D36" s="38" t="s">
        <v>4</v>
      </c>
      <c r="E36" s="39" t="s">
        <v>5</v>
      </c>
    </row>
    <row r="37" spans="1:5" ht="15.75" thickBot="1" x14ac:dyDescent="0.3">
      <c r="A37" s="17"/>
      <c r="B37" s="18"/>
      <c r="C37" s="20"/>
      <c r="D37" s="40"/>
      <c r="E37" s="41" t="s">
        <v>23</v>
      </c>
    </row>
    <row r="38" spans="1:5" x14ac:dyDescent="0.25">
      <c r="A38" s="42"/>
      <c r="B38" s="43"/>
      <c r="C38" s="44"/>
      <c r="D38" s="44"/>
      <c r="E38" s="44"/>
    </row>
    <row r="39" spans="1:5" x14ac:dyDescent="0.25">
      <c r="A39" s="45"/>
      <c r="B39" s="46" t="s">
        <v>29</v>
      </c>
      <c r="C39" s="44"/>
      <c r="D39" s="44"/>
      <c r="E39" s="44"/>
    </row>
    <row r="40" spans="1:5" x14ac:dyDescent="0.25">
      <c r="A40" s="42"/>
      <c r="B40" s="47" t="s">
        <v>30</v>
      </c>
      <c r="C40" s="44"/>
      <c r="D40" s="44"/>
      <c r="E40" s="44"/>
    </row>
    <row r="41" spans="1:5" x14ac:dyDescent="0.25">
      <c r="A41" s="42"/>
      <c r="B41" s="47" t="s">
        <v>31</v>
      </c>
      <c r="C41" s="44"/>
      <c r="D41" s="44"/>
      <c r="E41" s="44"/>
    </row>
    <row r="42" spans="1:5" x14ac:dyDescent="0.25">
      <c r="A42" s="45"/>
      <c r="B42" s="46" t="s">
        <v>32</v>
      </c>
      <c r="C42" s="44"/>
      <c r="D42" s="44"/>
      <c r="E42" s="44"/>
    </row>
    <row r="43" spans="1:5" x14ac:dyDescent="0.25">
      <c r="A43" s="42"/>
      <c r="B43" s="47" t="s">
        <v>33</v>
      </c>
      <c r="C43" s="44"/>
      <c r="D43" s="44"/>
      <c r="E43" s="44"/>
    </row>
    <row r="44" spans="1:5" x14ac:dyDescent="0.25">
      <c r="A44" s="42"/>
      <c r="B44" s="47" t="s">
        <v>34</v>
      </c>
      <c r="C44" s="44"/>
      <c r="D44" s="44"/>
      <c r="E44" s="44"/>
    </row>
    <row r="45" spans="1:5" x14ac:dyDescent="0.25">
      <c r="A45" s="42"/>
      <c r="B45" s="43"/>
      <c r="C45" s="44"/>
      <c r="D45" s="44"/>
      <c r="E45" s="44"/>
    </row>
    <row r="46" spans="1:5" x14ac:dyDescent="0.25">
      <c r="A46" s="48"/>
      <c r="B46" s="49" t="s">
        <v>35</v>
      </c>
      <c r="C46" s="50"/>
      <c r="D46" s="50"/>
      <c r="E46" s="50"/>
    </row>
    <row r="47" spans="1:5" ht="15.75" thickBot="1" x14ac:dyDescent="0.3">
      <c r="A47" s="51"/>
      <c r="B47" s="52"/>
      <c r="C47" s="53"/>
      <c r="D47" s="53"/>
      <c r="E47" s="53"/>
    </row>
    <row r="48" spans="1:5" ht="15.75" thickBot="1" x14ac:dyDescent="0.3">
      <c r="A48" s="10"/>
    </row>
    <row r="49" spans="1:5" x14ac:dyDescent="0.25">
      <c r="A49" s="13" t="s">
        <v>21</v>
      </c>
      <c r="B49" s="14"/>
      <c r="C49" s="39" t="s">
        <v>3</v>
      </c>
      <c r="D49" s="38" t="s">
        <v>4</v>
      </c>
      <c r="E49" s="39" t="s">
        <v>5</v>
      </c>
    </row>
    <row r="50" spans="1:5" ht="15.75" thickBot="1" x14ac:dyDescent="0.3">
      <c r="A50" s="17"/>
      <c r="B50" s="18"/>
      <c r="C50" s="41" t="s">
        <v>22</v>
      </c>
      <c r="D50" s="40"/>
      <c r="E50" s="41" t="s">
        <v>23</v>
      </c>
    </row>
    <row r="51" spans="1:5" x14ac:dyDescent="0.25">
      <c r="A51" s="54"/>
      <c r="B51" s="55"/>
      <c r="C51" s="44"/>
      <c r="D51" s="44"/>
      <c r="E51" s="44"/>
    </row>
    <row r="52" spans="1:5" x14ac:dyDescent="0.25">
      <c r="A52" s="42"/>
      <c r="B52" s="43" t="s">
        <v>36</v>
      </c>
      <c r="C52" s="44">
        <f>+C10</f>
        <v>4827909</v>
      </c>
      <c r="D52" s="44">
        <f t="shared" ref="D52:E52" si="2">+D10</f>
        <v>9566624.0399999991</v>
      </c>
      <c r="E52" s="44">
        <f t="shared" si="2"/>
        <v>9362414.0399999991</v>
      </c>
    </row>
    <row r="53" spans="1:5" x14ac:dyDescent="0.25">
      <c r="A53" s="42"/>
      <c r="B53" s="43" t="s">
        <v>37</v>
      </c>
      <c r="C53" s="44"/>
      <c r="D53" s="44"/>
      <c r="E53" s="44"/>
    </row>
    <row r="54" spans="1:5" x14ac:dyDescent="0.25">
      <c r="A54" s="42"/>
      <c r="B54" s="47" t="s">
        <v>30</v>
      </c>
      <c r="C54" s="44"/>
      <c r="D54" s="44"/>
      <c r="E54" s="44"/>
    </row>
    <row r="55" spans="1:5" x14ac:dyDescent="0.25">
      <c r="A55" s="42"/>
      <c r="B55" s="47" t="s">
        <v>33</v>
      </c>
      <c r="C55" s="44"/>
      <c r="D55" s="44"/>
      <c r="E55" s="44"/>
    </row>
    <row r="56" spans="1:5" x14ac:dyDescent="0.25">
      <c r="A56" s="42"/>
      <c r="B56" s="43"/>
      <c r="C56" s="44"/>
      <c r="D56" s="44"/>
      <c r="E56" s="44"/>
    </row>
    <row r="57" spans="1:5" x14ac:dyDescent="0.25">
      <c r="A57" s="42"/>
      <c r="B57" s="43" t="s">
        <v>13</v>
      </c>
      <c r="C57" s="44">
        <f>+C15</f>
        <v>4827909</v>
      </c>
      <c r="D57" s="44">
        <f t="shared" ref="D57:E57" si="3">+D15</f>
        <v>26807387.180000003</v>
      </c>
      <c r="E57" s="44">
        <f t="shared" si="3"/>
        <v>10859271.717248</v>
      </c>
    </row>
    <row r="58" spans="1:5" x14ac:dyDescent="0.25">
      <c r="A58" s="42"/>
      <c r="B58" s="43"/>
      <c r="C58" s="44"/>
      <c r="D58" s="44"/>
      <c r="E58" s="44"/>
    </row>
    <row r="59" spans="1:5" x14ac:dyDescent="0.25">
      <c r="A59" s="42"/>
      <c r="B59" s="43" t="s">
        <v>16</v>
      </c>
      <c r="C59" s="56">
        <f>+C19</f>
        <v>30047128.850000001</v>
      </c>
      <c r="D59" s="56">
        <f t="shared" ref="D59:E59" si="4">+D19</f>
        <v>30047128.850000001</v>
      </c>
      <c r="E59" s="56">
        <f t="shared" si="4"/>
        <v>30047128.850000001</v>
      </c>
    </row>
    <row r="60" spans="1:5" x14ac:dyDescent="0.25">
      <c r="A60" s="42"/>
      <c r="B60" s="43"/>
      <c r="C60" s="44"/>
      <c r="D60" s="44"/>
      <c r="E60" s="44"/>
    </row>
    <row r="61" spans="1:5" x14ac:dyDescent="0.25">
      <c r="A61" s="45"/>
      <c r="B61" s="46" t="s">
        <v>38</v>
      </c>
      <c r="C61" s="57">
        <f>+C52+C53-C57+C59</f>
        <v>30047128.850000001</v>
      </c>
      <c r="D61" s="57">
        <f t="shared" ref="D61:E61" si="5">+D52+D53-D57+D59</f>
        <v>12806365.709999997</v>
      </c>
      <c r="E61" s="57">
        <f t="shared" si="5"/>
        <v>28550271.172752</v>
      </c>
    </row>
    <row r="62" spans="1:5" x14ac:dyDescent="0.25">
      <c r="A62" s="45"/>
      <c r="B62" s="46" t="s">
        <v>39</v>
      </c>
      <c r="C62" s="57">
        <f>+C61-C53</f>
        <v>30047128.850000001</v>
      </c>
      <c r="D62" s="57">
        <f t="shared" ref="D62:E62" si="6">+D61-D53</f>
        <v>12806365.709999997</v>
      </c>
      <c r="E62" s="57">
        <f t="shared" si="6"/>
        <v>28550271.172752</v>
      </c>
    </row>
    <row r="63" spans="1:5" ht="15.75" thickBot="1" x14ac:dyDescent="0.3">
      <c r="A63" s="58"/>
      <c r="B63" s="59"/>
      <c r="C63" s="60"/>
      <c r="D63" s="60"/>
      <c r="E63" s="60"/>
    </row>
    <row r="64" spans="1:5" ht="15.75" thickBot="1" x14ac:dyDescent="0.3">
      <c r="A64" s="10"/>
    </row>
    <row r="65" spans="1:5" x14ac:dyDescent="0.25">
      <c r="A65" s="13" t="s">
        <v>21</v>
      </c>
      <c r="B65" s="14"/>
      <c r="C65" s="16" t="s">
        <v>28</v>
      </c>
      <c r="D65" s="38" t="s">
        <v>4</v>
      </c>
      <c r="E65" s="39" t="s">
        <v>5</v>
      </c>
    </row>
    <row r="66" spans="1:5" ht="15.75" thickBot="1" x14ac:dyDescent="0.3">
      <c r="A66" s="17"/>
      <c r="B66" s="18"/>
      <c r="C66" s="20"/>
      <c r="D66" s="40"/>
      <c r="E66" s="41" t="s">
        <v>23</v>
      </c>
    </row>
    <row r="67" spans="1:5" x14ac:dyDescent="0.25">
      <c r="A67" s="54"/>
      <c r="B67" s="55"/>
      <c r="C67" s="44"/>
      <c r="D67" s="44"/>
      <c r="E67" s="44"/>
    </row>
    <row r="68" spans="1:5" x14ac:dyDescent="0.25">
      <c r="A68" s="42"/>
      <c r="B68" s="43" t="s">
        <v>10</v>
      </c>
      <c r="C68" s="44"/>
      <c r="D68" s="44"/>
      <c r="E68" s="44"/>
    </row>
    <row r="69" spans="1:5" x14ac:dyDescent="0.25">
      <c r="A69" s="42"/>
      <c r="B69" s="43" t="s">
        <v>40</v>
      </c>
      <c r="C69" s="44"/>
      <c r="D69" s="44"/>
      <c r="E69" s="44"/>
    </row>
    <row r="70" spans="1:5" x14ac:dyDescent="0.25">
      <c r="A70" s="42"/>
      <c r="B70" s="47" t="s">
        <v>31</v>
      </c>
      <c r="C70" s="44"/>
      <c r="D70" s="44"/>
      <c r="E70" s="44"/>
    </row>
    <row r="71" spans="1:5" x14ac:dyDescent="0.25">
      <c r="A71" s="42"/>
      <c r="B71" s="47" t="s">
        <v>34</v>
      </c>
      <c r="C71" s="44"/>
      <c r="D71" s="44"/>
      <c r="E71" s="44"/>
    </row>
    <row r="72" spans="1:5" x14ac:dyDescent="0.25">
      <c r="A72" s="42"/>
      <c r="B72" s="43"/>
      <c r="C72" s="44"/>
      <c r="D72" s="44"/>
      <c r="E72" s="44"/>
    </row>
    <row r="73" spans="1:5" x14ac:dyDescent="0.25">
      <c r="A73" s="42"/>
      <c r="B73" s="43" t="s">
        <v>41</v>
      </c>
      <c r="C73" s="44"/>
      <c r="D73" s="44"/>
      <c r="E73" s="44"/>
    </row>
    <row r="74" spans="1:5" x14ac:dyDescent="0.25">
      <c r="A74" s="42"/>
      <c r="B74" s="43"/>
      <c r="C74" s="44"/>
      <c r="D74" s="44"/>
      <c r="E74" s="44"/>
    </row>
    <row r="75" spans="1:5" x14ac:dyDescent="0.25">
      <c r="A75" s="42"/>
      <c r="B75" s="43" t="s">
        <v>17</v>
      </c>
      <c r="C75" s="61"/>
      <c r="D75" s="44"/>
      <c r="E75" s="44"/>
    </row>
    <row r="76" spans="1:5" x14ac:dyDescent="0.25">
      <c r="A76" s="42"/>
      <c r="B76" s="43"/>
      <c r="C76" s="44"/>
      <c r="D76" s="44"/>
      <c r="E76" s="44"/>
    </row>
    <row r="77" spans="1:5" x14ac:dyDescent="0.25">
      <c r="A77" s="45"/>
      <c r="B77" s="46" t="s">
        <v>42</v>
      </c>
      <c r="C77" s="57"/>
      <c r="D77" s="57"/>
      <c r="E77" s="57"/>
    </row>
    <row r="78" spans="1:5" x14ac:dyDescent="0.25">
      <c r="A78" s="48"/>
      <c r="B78" s="49" t="s">
        <v>43</v>
      </c>
      <c r="C78" s="50"/>
      <c r="D78" s="50"/>
      <c r="E78" s="50"/>
    </row>
    <row r="79" spans="1:5" ht="15.75" thickBot="1" x14ac:dyDescent="0.3">
      <c r="A79" s="51"/>
      <c r="B79" s="52"/>
      <c r="C79" s="53"/>
      <c r="D79" s="53"/>
      <c r="E79" s="53"/>
    </row>
    <row r="80" spans="1:5" x14ac:dyDescent="0.25">
      <c r="A80" s="62"/>
    </row>
    <row r="81" spans="1:1" x14ac:dyDescent="0.25">
      <c r="A81" s="62"/>
    </row>
  </sheetData>
  <mergeCells count="27">
    <mergeCell ref="A67:B67"/>
    <mergeCell ref="A78:A79"/>
    <mergeCell ref="B78:B79"/>
    <mergeCell ref="C78:C79"/>
    <mergeCell ref="D78:D79"/>
    <mergeCell ref="E78:E79"/>
    <mergeCell ref="E46:E47"/>
    <mergeCell ref="A49:B50"/>
    <mergeCell ref="D49:D50"/>
    <mergeCell ref="A51:B51"/>
    <mergeCell ref="A65:B66"/>
    <mergeCell ref="C65:C66"/>
    <mergeCell ref="D65:D66"/>
    <mergeCell ref="A27:B27"/>
    <mergeCell ref="A36:B37"/>
    <mergeCell ref="C36:C37"/>
    <mergeCell ref="D36:D37"/>
    <mergeCell ref="A46:A47"/>
    <mergeCell ref="B46:B47"/>
    <mergeCell ref="C46:C47"/>
    <mergeCell ref="D46:D47"/>
    <mergeCell ref="A1:E1"/>
    <mergeCell ref="A2:E2"/>
    <mergeCell ref="A3:E3"/>
    <mergeCell ref="A4:E4"/>
    <mergeCell ref="A6:B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2018-05-16T20:16:50Z</dcterms:created>
  <dcterms:modified xsi:type="dcterms:W3CDTF">2018-05-16T20:17:33Z</dcterms:modified>
</cp:coreProperties>
</file>