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PI" sheetId="1" r:id="rId1"/>
  </sheets>
  <definedNames>
    <definedName name="_xlnm._FilterDatabase" localSheetId="0" hidden="1">'PPI'!$A$3:$N$29</definedName>
  </definedNames>
  <calcPr fullCalcOnLoad="1"/>
</workbook>
</file>

<file path=xl/sharedStrings.xml><?xml version="1.0" encoding="utf-8"?>
<sst xmlns="http://schemas.openxmlformats.org/spreadsheetml/2006/main" count="69" uniqueCount="68">
  <si>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</si>
  <si>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</si>
  <si>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</si>
  <si>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</si>
  <si>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</si>
  <si>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</si>
  <si>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</si>
  <si>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</si>
  <si>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</si>
  <si>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</si>
  <si>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</si>
  <si>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</si>
  <si>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</si>
  <si>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</si>
  <si>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</si>
  <si>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</si>
  <si>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</si>
  <si>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G1103</t>
  </si>
  <si>
    <t>Administración de los Recursos Humanos, Materiales, Financieros y de Servicios</t>
  </si>
  <si>
    <t>Administrar los recursos materiales, humanos, financieros y tecnológicos asignados a la Coordinadora para coadyuvar en logro de los objetivos institucionales en estricto apego al marco legal vigente.</t>
  </si>
  <si>
    <t>Encuestas aplicadas a los usuarios dentro del organismo para medir la satisfacción del servicio recibido por las áreas de la DFA.</t>
  </si>
  <si>
    <t>Número de reportes financieros entregados a la SFIA con información oportuna y confiable.</t>
  </si>
  <si>
    <t>Desarrollo de proyectos de mejora administrativa.</t>
  </si>
  <si>
    <t>G2091</t>
  </si>
  <si>
    <t>Dirección estratégica</t>
  </si>
  <si>
    <t>Coordinar, dirigir y controlar las acciones llevadas a cabo por las Direcciones a su cargo para fomentar y promover las exportaciones de los productos y servicios guanajuatenses, desarrollar la oferta exportable y la creación de nuevas empresas exportadoras así como la permanencia de las mismas en el mercado exterior, apoyar la creación de una cultura de comercio exterior y coadyuvar en la atracción de inversión extranjera directa.</t>
  </si>
  <si>
    <t>Número de campañas de promoción de COFOCE validadas por la CGCS y realizadas.</t>
  </si>
  <si>
    <t>Productos de inteligencia comercial para impulsar una cultura de comercio exterior y facilitar la toma de decisiones estratégicas basada en fuentes de información confiables.</t>
  </si>
  <si>
    <t>Información generada a partir del sistema estadístico de comercio exterior para atender solicitudes tanto internas como externas.</t>
  </si>
  <si>
    <t>P0419</t>
  </si>
  <si>
    <t>Formación de la cultura de comercio exterior e internacionalización de las PyMES exportadoras y con potencial exportador del Estado Guanajuato.</t>
  </si>
  <si>
    <t>Desarrollar, formar y acelerar las capacidades de las PyMES guanajuatenses exportadoras y con potencial exportador mediante su capacitación y certificación internacional para que su oferta exportable pueda ingresar a los países destino y con ello generar desarrollo económico y bienestar social.</t>
  </si>
  <si>
    <t>Empresarios y personas capacitadas para el fomento de la cultura de comercio exterior e internacionalización.</t>
  </si>
  <si>
    <t>PyMEs exportadoras y con potencial exportador desarrolladas y certificadas en su oferta exportable.</t>
  </si>
  <si>
    <t>P0420</t>
  </si>
  <si>
    <t>Promoción para la Exportación</t>
  </si>
  <si>
    <t>Brindar atención a las empresas exportadoras o con potencial exportador a través de diversos servicios y apoyos, implementando herramientas y actividades de promoción internacional de los sectores productivos del Estado, con la finalidad de generar nuevas empresas exportadoras y aumentar las ventas de las empresas que ya exportan, coadyuvando a la generación de empleos mejor remunerados y elevando la calidad de vida de los trabajadores de Guanajuato y sus familias.</t>
  </si>
  <si>
    <t>Participación en eventos internacionales que se documentan a través de reportes donde se dan a conocer los resultados obtenidos</t>
  </si>
  <si>
    <t>Empresas atendidas por COFOCE con servicios prestados de promoción internacional</t>
  </si>
  <si>
    <t>Empresas de nuevo ingreso a COFOCE para su atención en la promoción internacional</t>
  </si>
  <si>
    <t>P0421</t>
  </si>
  <si>
    <t>Prestación de servicios integrales para la exportacion</t>
  </si>
  <si>
    <t>Brindar servicios a las empresas guanajuatenses en materia de comercio exterior, legal, fiscal, marketing y diseño para adecuar la oferta estatal con la demanda internacional de acuerdo al mercado meta, para incrementar y mantener los empleos, así como aumentar los volúmenes de ventas de exportación de las Mipymes.</t>
  </si>
  <si>
    <t>Empresas Guanajuatenses asesoradas en materia de comercio exterior, legal, logística, marketing y diseño enfocados a los requerimientos de los mercados internacionales</t>
  </si>
  <si>
    <t>Empresas Guanajuatenses asesoradas en temas de comercio exterior y logística enfocados a los requerimientos de los mercados Internacionales.</t>
  </si>
  <si>
    <t>Empresas Guanajuatenses asesoradas en temas legales corporativos, enfocados a las demandas internacionales, y sus mercados metas.</t>
  </si>
  <si>
    <t>Servicios brindados a empresas guanajuatenses en materia de comercio exterior, legal, logística, marketing y diseño para adecuar la oferta estatal con la demanda internacional, para aumentar los volúmenes de ventas de exportación del estado.</t>
  </si>
  <si>
    <t>Q0055</t>
  </si>
  <si>
    <t>Impulso a tu empresa en el extranjero</t>
  </si>
  <si>
    <t xml:space="preserve">Se busca  impulsar a las empresas  guanajuatenses para que logren exportar o en su caso incrementen sus exportaciones, como parte lógica y sistémica de la cadena de valor del proceso de exportación de COFOCE. Se trabaja priorizando a las mipymes, sobre todo a aquellas que se convertirán en nuevas exportadoras pero sin descuidar a las  exportadoras permanentes y consolidadas.  </t>
  </si>
  <si>
    <t>Campaña de posicionamiento de los servicios de promoción de las exportaciones de Guanajuato</t>
  </si>
  <si>
    <t>Apoyos de promoción a empresas exportadoras y con potencial exportador del Estado de Guanajuato</t>
  </si>
  <si>
    <t>Compradores Internacionales vinculados con empresas en el Estado de Guanajuato</t>
  </si>
  <si>
    <t>Q0332</t>
  </si>
  <si>
    <t>Desarrollo de la oferta exportadora</t>
  </si>
  <si>
    <t xml:space="preserve">Este proyecto se enfoca a empresas PyMES de nuestro Estado para brindarles el apoyo y la capacitación para la obtención de certificaciones y acreditaciones internacionales para su oferta exportadora. </t>
  </si>
  <si>
    <t>Capacitación especializada temas de comercio exterior y regulaciones internacionales</t>
  </si>
  <si>
    <t>Certificación internacional de empresas para fomento de la exportación</t>
  </si>
  <si>
    <t>Formación para la internacionalización para PyMES</t>
  </si>
  <si>
    <t>Q1268</t>
  </si>
  <si>
    <t>Apoyo a las empresas guanajuatenses en proyectos de implementación de mejoras en materia de comercio exterior, fiscal y derecho corporativo internacional para tener una operación de comercio exterior acorde a la legislacion aplicable establecida por el Servicio de Administración Tributaria. Asi mismo que las empresas Guanajuatenses cuenten con la certificación en materia de IVA e IEPS como esquema de empresa confiable para que sus devoluciones de IVA no afecten su flujo de efectivo.</t>
  </si>
  <si>
    <t>Q2393</t>
  </si>
  <si>
    <t xml:space="preserve">Inclusión de manera constante y progresiva a las empresas exportadoras guanajuatenses en al menos una de las plataformas y herramientas digitales de COFOCE tales como catálogos, portales y aplicaciones digitales para su promoción y difusión en el extranjero de manera remota aumentando su posicionamiento y la presentación de su oferta para llegar a una audiencia mayor.  </t>
  </si>
  <si>
    <t>Fomento a Empresas Exportadoras Competitivas</t>
  </si>
  <si>
    <t>Empresas exportadoras o con potencial exportador especializadas en comercio exterior y derecho corporativo que fortalezca su competitividad en mercados internacionales.</t>
  </si>
  <si>
    <t>Digitalización de la oferta exportable del Estado de Guanajuato</t>
  </si>
  <si>
    <t>Campaña de Difusión Digital Internacional de la plataforma de Digitalización de la Oferta Exportable del Estado de Guanajuato</t>
  </si>
  <si>
    <t>Coordinadora de Fomento al Comercio Exterior del Estado de Guanajuato
Programas y Proyectos de Inversión
Del 01 de Enero al 30 de Septiembre del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</si>
</sst>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33" borderId="10" xfId="66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1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justify" vertical="justify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0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justify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0" fillId="0" borderId="0" xfId="68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justify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0" fontId="0" fillId="0" borderId="17" xfId="68" applyNumberFormat="1" applyFont="1" applyFill="1" applyBorder="1" applyAlignment="1" applyProtection="1">
      <alignment vertical="center"/>
      <protection locked="0"/>
    </xf>
    <xf numFmtId="9" fontId="0" fillId="0" borderId="17" xfId="68" applyFont="1" applyFill="1" applyBorder="1" applyAlignment="1" applyProtection="1">
      <alignment vertical="center"/>
      <protection locked="0"/>
    </xf>
    <xf numFmtId="9" fontId="0" fillId="0" borderId="18" xfId="68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0" fontId="0" fillId="0" borderId="20" xfId="68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19" xfId="58" applyFont="1" applyBorder="1" applyAlignment="1" applyProtection="1">
      <alignment vertical="top"/>
      <protection locked="0"/>
    </xf>
    <xf numFmtId="0" fontId="0" fillId="0" borderId="19" xfId="0" applyFont="1" applyFill="1" applyBorder="1" applyAlignment="1" applyProtection="1">
      <alignment/>
      <protection locked="0"/>
    </xf>
    <xf numFmtId="9" fontId="0" fillId="0" borderId="20" xfId="68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justify" vertical="justify" wrapText="1"/>
      <protection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9" fontId="0" fillId="0" borderId="22" xfId="68" applyFont="1" applyFill="1" applyBorder="1" applyAlignment="1" applyProtection="1">
      <alignment vertical="center"/>
      <protection locked="0"/>
    </xf>
    <xf numFmtId="9" fontId="0" fillId="0" borderId="23" xfId="68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1">
      <selection activeCell="J33" sqref="J33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4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2.75" customHeight="1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75" customHeight="1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67.5">
      <c r="A4" s="28" t="s">
        <v>17</v>
      </c>
      <c r="B4" s="29" t="s">
        <v>18</v>
      </c>
      <c r="C4" s="30" t="s">
        <v>19</v>
      </c>
      <c r="D4" s="31">
        <v>3010</v>
      </c>
      <c r="E4" s="32">
        <v>8872666</v>
      </c>
      <c r="F4" s="32">
        <v>9963772.4</v>
      </c>
      <c r="G4" s="32">
        <v>5365001.53</v>
      </c>
      <c r="H4" s="33"/>
      <c r="I4" s="33"/>
      <c r="J4" s="33"/>
      <c r="K4" s="34">
        <f>G4/E4</f>
        <v>0.6046662333508328</v>
      </c>
      <c r="L4" s="34">
        <f>G4/F4</f>
        <v>0.5384508311329954</v>
      </c>
      <c r="M4" s="35"/>
      <c r="N4" s="36"/>
    </row>
    <row r="5" spans="1:14" ht="45">
      <c r="A5" s="37"/>
      <c r="B5" s="14"/>
      <c r="C5" s="14" t="s">
        <v>20</v>
      </c>
      <c r="D5" s="15"/>
      <c r="E5" s="16"/>
      <c r="F5" s="16"/>
      <c r="G5" s="16"/>
      <c r="H5" s="17">
        <v>2</v>
      </c>
      <c r="I5" s="17">
        <v>2</v>
      </c>
      <c r="J5" s="17">
        <v>1</v>
      </c>
      <c r="K5" s="18"/>
      <c r="L5" s="18"/>
      <c r="M5" s="18">
        <f>J5/H5</f>
        <v>0.5</v>
      </c>
      <c r="N5" s="38">
        <f>J5/I5</f>
        <v>0.5</v>
      </c>
    </row>
    <row r="6" spans="1:14" ht="33.75">
      <c r="A6" s="37"/>
      <c r="B6" s="14"/>
      <c r="C6" s="14" t="s">
        <v>21</v>
      </c>
      <c r="D6" s="15"/>
      <c r="E6" s="16"/>
      <c r="F6" s="16"/>
      <c r="G6" s="16"/>
      <c r="H6" s="17">
        <v>4</v>
      </c>
      <c r="I6" s="17">
        <v>4</v>
      </c>
      <c r="J6" s="17">
        <v>3</v>
      </c>
      <c r="K6" s="18"/>
      <c r="L6" s="18"/>
      <c r="M6" s="18">
        <f>J6/H6</f>
        <v>0.75</v>
      </c>
      <c r="N6" s="38">
        <f>J6/I6</f>
        <v>0.75</v>
      </c>
    </row>
    <row r="7" spans="1:14" ht="22.5">
      <c r="A7" s="37"/>
      <c r="B7" s="14"/>
      <c r="C7" s="14" t="s">
        <v>22</v>
      </c>
      <c r="D7" s="15"/>
      <c r="E7" s="16"/>
      <c r="F7" s="16"/>
      <c r="G7" s="16"/>
      <c r="H7" s="17">
        <v>4</v>
      </c>
      <c r="I7" s="17">
        <v>4</v>
      </c>
      <c r="J7" s="17">
        <v>2</v>
      </c>
      <c r="K7" s="18"/>
      <c r="L7" s="18"/>
      <c r="M7" s="18">
        <f>J7/H7</f>
        <v>0.5</v>
      </c>
      <c r="N7" s="38">
        <f>J7/I7</f>
        <v>0.5</v>
      </c>
    </row>
    <row r="8" spans="1:14" ht="135">
      <c r="A8" s="37" t="s">
        <v>23</v>
      </c>
      <c r="B8" s="19" t="s">
        <v>24</v>
      </c>
      <c r="C8" s="14" t="s">
        <v>25</v>
      </c>
      <c r="D8" s="15">
        <v>3010</v>
      </c>
      <c r="E8" s="16">
        <v>14560153</v>
      </c>
      <c r="F8" s="16">
        <v>21253149.24</v>
      </c>
      <c r="G8" s="16">
        <f>12956486.68-78</f>
        <v>12956408.68</v>
      </c>
      <c r="H8" s="17"/>
      <c r="I8" s="17"/>
      <c r="J8" s="17"/>
      <c r="K8" s="18">
        <f>G8/E8</f>
        <v>0.8898538827167544</v>
      </c>
      <c r="L8" s="18">
        <f>G8/F8</f>
        <v>0.6096230038047764</v>
      </c>
      <c r="M8" s="18"/>
      <c r="N8" s="38"/>
    </row>
    <row r="9" spans="1:14" ht="33.75">
      <c r="A9" s="37"/>
      <c r="B9" s="14"/>
      <c r="C9" s="20" t="s">
        <v>26</v>
      </c>
      <c r="D9" s="15"/>
      <c r="E9" s="16"/>
      <c r="F9" s="16"/>
      <c r="G9" s="16"/>
      <c r="H9" s="17">
        <v>5</v>
      </c>
      <c r="I9" s="17">
        <v>5</v>
      </c>
      <c r="J9" s="17">
        <v>4</v>
      </c>
      <c r="K9" s="18"/>
      <c r="L9" s="18"/>
      <c r="M9" s="18">
        <f>J9/H9</f>
        <v>0.8</v>
      </c>
      <c r="N9" s="38">
        <f>J9/I9</f>
        <v>0.8</v>
      </c>
    </row>
    <row r="10" spans="1:14" ht="56.25">
      <c r="A10" s="37"/>
      <c r="B10" s="14"/>
      <c r="C10" s="20" t="s">
        <v>27</v>
      </c>
      <c r="D10" s="15"/>
      <c r="E10" s="16"/>
      <c r="F10" s="16"/>
      <c r="G10" s="16"/>
      <c r="H10" s="17">
        <v>72</v>
      </c>
      <c r="I10" s="17">
        <v>72</v>
      </c>
      <c r="J10" s="17">
        <v>64</v>
      </c>
      <c r="K10" s="18"/>
      <c r="L10" s="18"/>
      <c r="M10" s="18">
        <f>J10/H10</f>
        <v>0.8888888888888888</v>
      </c>
      <c r="N10" s="38">
        <f>J10/I10</f>
        <v>0.8888888888888888</v>
      </c>
    </row>
    <row r="11" spans="1:14" ht="45">
      <c r="A11" s="37"/>
      <c r="B11" s="14"/>
      <c r="C11" s="14" t="s">
        <v>28</v>
      </c>
      <c r="D11" s="15"/>
      <c r="E11" s="16"/>
      <c r="F11" s="16"/>
      <c r="G11" s="16"/>
      <c r="H11" s="17">
        <v>300</v>
      </c>
      <c r="I11" s="17">
        <v>300</v>
      </c>
      <c r="J11" s="17">
        <v>225</v>
      </c>
      <c r="K11" s="18"/>
      <c r="L11" s="18"/>
      <c r="M11" s="18">
        <f>J11/H11</f>
        <v>0.75</v>
      </c>
      <c r="N11" s="38">
        <f>J11/I11</f>
        <v>0.75</v>
      </c>
    </row>
    <row r="12" spans="1:14" ht="101.25">
      <c r="A12" s="37" t="s">
        <v>29</v>
      </c>
      <c r="B12" s="19" t="s">
        <v>30</v>
      </c>
      <c r="C12" s="14" t="s">
        <v>31</v>
      </c>
      <c r="D12" s="15">
        <v>3010</v>
      </c>
      <c r="E12" s="16">
        <v>5438635</v>
      </c>
      <c r="F12" s="16">
        <v>12677638.47</v>
      </c>
      <c r="G12" s="16">
        <v>7922608.52</v>
      </c>
      <c r="H12" s="17"/>
      <c r="I12" s="17"/>
      <c r="J12" s="17"/>
      <c r="K12" s="18">
        <f>G12/E12</f>
        <v>1.4567273810432213</v>
      </c>
      <c r="L12" s="18">
        <f>G12/F12</f>
        <v>0.624927784362035</v>
      </c>
      <c r="M12" s="18"/>
      <c r="N12" s="38"/>
    </row>
    <row r="13" spans="1:14" ht="33.75">
      <c r="A13" s="37"/>
      <c r="B13" s="14"/>
      <c r="C13" s="14" t="s">
        <v>32</v>
      </c>
      <c r="D13" s="15"/>
      <c r="E13" s="16"/>
      <c r="F13" s="16"/>
      <c r="G13" s="16"/>
      <c r="H13" s="17">
        <v>380</v>
      </c>
      <c r="I13" s="17">
        <v>380</v>
      </c>
      <c r="J13" s="17">
        <v>422</v>
      </c>
      <c r="K13" s="18"/>
      <c r="L13" s="18"/>
      <c r="M13" s="18">
        <f>J13/H13</f>
        <v>1.1105263157894736</v>
      </c>
      <c r="N13" s="38">
        <f>J13/I13</f>
        <v>1.1105263157894736</v>
      </c>
    </row>
    <row r="14" spans="1:14" ht="33.75">
      <c r="A14" s="37"/>
      <c r="B14" s="14"/>
      <c r="C14" s="14" t="s">
        <v>33</v>
      </c>
      <c r="D14" s="15"/>
      <c r="E14" s="16"/>
      <c r="F14" s="16"/>
      <c r="G14" s="16"/>
      <c r="H14" s="17">
        <v>40</v>
      </c>
      <c r="I14" s="17">
        <v>40</v>
      </c>
      <c r="J14" s="17">
        <v>28</v>
      </c>
      <c r="K14" s="18"/>
      <c r="L14" s="18"/>
      <c r="M14" s="18">
        <f>J14/H14</f>
        <v>0.7</v>
      </c>
      <c r="N14" s="38">
        <f>J14/I14</f>
        <v>0.7</v>
      </c>
    </row>
    <row r="15" spans="1:14" ht="146.25">
      <c r="A15" s="37" t="s">
        <v>34</v>
      </c>
      <c r="B15" s="19" t="s">
        <v>35</v>
      </c>
      <c r="C15" s="14" t="s">
        <v>36</v>
      </c>
      <c r="D15" s="15">
        <v>3010</v>
      </c>
      <c r="E15" s="16">
        <v>23437536</v>
      </c>
      <c r="F15" s="16">
        <v>26280473.8</v>
      </c>
      <c r="G15" s="16">
        <f>14573613.75-1488.25</f>
        <v>14572125.5</v>
      </c>
      <c r="H15" s="17"/>
      <c r="I15" s="17"/>
      <c r="J15" s="17"/>
      <c r="K15" s="18">
        <f>G15/E15</f>
        <v>0.6217430663359834</v>
      </c>
      <c r="L15" s="18">
        <f>G15/F15</f>
        <v>0.5544848852763073</v>
      </c>
      <c r="M15" s="18"/>
      <c r="N15" s="38"/>
    </row>
    <row r="16" spans="1:14" ht="45">
      <c r="A16" s="37"/>
      <c r="B16" s="14"/>
      <c r="C16" s="14" t="s">
        <v>37</v>
      </c>
      <c r="D16" s="15"/>
      <c r="E16" s="16"/>
      <c r="F16" s="16"/>
      <c r="G16" s="16"/>
      <c r="H16" s="17">
        <v>33</v>
      </c>
      <c r="I16" s="17">
        <v>33</v>
      </c>
      <c r="J16" s="17">
        <v>28</v>
      </c>
      <c r="K16" s="18"/>
      <c r="L16" s="18"/>
      <c r="M16" s="18">
        <f>J16/H16</f>
        <v>0.8484848484848485</v>
      </c>
      <c r="N16" s="38">
        <f>J16/I16</f>
        <v>0.8484848484848485</v>
      </c>
    </row>
    <row r="17" spans="1:14" ht="33.75">
      <c r="A17" s="37"/>
      <c r="B17" s="14"/>
      <c r="C17" s="14" t="s">
        <v>38</v>
      </c>
      <c r="D17" s="15"/>
      <c r="E17" s="16"/>
      <c r="F17" s="16"/>
      <c r="G17" s="16"/>
      <c r="H17" s="17">
        <v>550</v>
      </c>
      <c r="I17" s="17">
        <v>550</v>
      </c>
      <c r="J17" s="17">
        <v>598</v>
      </c>
      <c r="K17" s="18"/>
      <c r="L17" s="18"/>
      <c r="M17" s="18">
        <f>J17/H17</f>
        <v>1.0872727272727272</v>
      </c>
      <c r="N17" s="38">
        <f>J17/I17</f>
        <v>1.0872727272727272</v>
      </c>
    </row>
    <row r="18" spans="1:14" ht="33.75">
      <c r="A18" s="37"/>
      <c r="B18" s="14"/>
      <c r="C18" s="14" t="s">
        <v>39</v>
      </c>
      <c r="D18" s="15"/>
      <c r="E18" s="16"/>
      <c r="F18" s="16"/>
      <c r="G18" s="16"/>
      <c r="H18" s="17">
        <v>100</v>
      </c>
      <c r="I18" s="17">
        <v>100</v>
      </c>
      <c r="J18" s="17">
        <v>86</v>
      </c>
      <c r="K18" s="18"/>
      <c r="L18" s="18"/>
      <c r="M18" s="18">
        <f>J18/H18</f>
        <v>0.86</v>
      </c>
      <c r="N18" s="38">
        <f>J18/I18</f>
        <v>0.86</v>
      </c>
    </row>
    <row r="19" spans="1:14" ht="101.25">
      <c r="A19" s="37" t="s">
        <v>40</v>
      </c>
      <c r="B19" s="19" t="s">
        <v>41</v>
      </c>
      <c r="C19" s="14" t="s">
        <v>42</v>
      </c>
      <c r="D19" s="15">
        <v>3010</v>
      </c>
      <c r="E19" s="16">
        <v>8647087</v>
      </c>
      <c r="F19" s="16">
        <v>9339644.8</v>
      </c>
      <c r="G19" s="16">
        <v>4660349.01</v>
      </c>
      <c r="H19" s="17"/>
      <c r="I19" s="17"/>
      <c r="J19" s="17"/>
      <c r="K19" s="18">
        <f>G19/E19</f>
        <v>0.538950170155568</v>
      </c>
      <c r="L19" s="18">
        <f>G19/F19</f>
        <v>0.4989856798408436</v>
      </c>
      <c r="M19" s="18"/>
      <c r="N19" s="38"/>
    </row>
    <row r="20" spans="1:14" ht="56.25">
      <c r="A20" s="37"/>
      <c r="B20" s="14"/>
      <c r="C20" s="14" t="s">
        <v>43</v>
      </c>
      <c r="D20" s="15"/>
      <c r="E20" s="16"/>
      <c r="F20" s="16"/>
      <c r="G20" s="16"/>
      <c r="H20" s="17">
        <v>463</v>
      </c>
      <c r="I20" s="17">
        <v>463</v>
      </c>
      <c r="J20" s="17">
        <v>395</v>
      </c>
      <c r="K20" s="18"/>
      <c r="L20" s="18"/>
      <c r="M20" s="18">
        <f>J20/H20</f>
        <v>0.8531317494600432</v>
      </c>
      <c r="N20" s="38">
        <f>J20/I20</f>
        <v>0.8531317494600432</v>
      </c>
    </row>
    <row r="21" spans="1:14" ht="45">
      <c r="A21" s="37"/>
      <c r="B21" s="14"/>
      <c r="C21" s="14" t="s">
        <v>44</v>
      </c>
      <c r="D21" s="15"/>
      <c r="E21" s="16"/>
      <c r="F21" s="16"/>
      <c r="G21" s="16"/>
      <c r="H21" s="17">
        <v>0</v>
      </c>
      <c r="I21" s="17">
        <v>0</v>
      </c>
      <c r="J21" s="17">
        <v>0</v>
      </c>
      <c r="K21" s="18"/>
      <c r="L21" s="18"/>
      <c r="M21" s="18">
        <v>0</v>
      </c>
      <c r="N21" s="38">
        <v>0</v>
      </c>
    </row>
    <row r="22" spans="1:14" ht="45">
      <c r="A22" s="37"/>
      <c r="B22" s="14"/>
      <c r="C22" s="14" t="s">
        <v>45</v>
      </c>
      <c r="D22" s="15"/>
      <c r="E22" s="16"/>
      <c r="F22" s="16"/>
      <c r="G22" s="16"/>
      <c r="H22" s="17">
        <v>0</v>
      </c>
      <c r="I22" s="17">
        <v>0</v>
      </c>
      <c r="J22" s="17">
        <v>0</v>
      </c>
      <c r="K22" s="18"/>
      <c r="L22" s="18"/>
      <c r="M22" s="18">
        <v>0</v>
      </c>
      <c r="N22" s="38">
        <v>0</v>
      </c>
    </row>
    <row r="23" spans="1:14" ht="78.75">
      <c r="A23" s="37"/>
      <c r="B23" s="14"/>
      <c r="C23" s="14" t="s">
        <v>46</v>
      </c>
      <c r="D23" s="15"/>
      <c r="E23" s="16"/>
      <c r="F23" s="16"/>
      <c r="G23" s="16"/>
      <c r="H23" s="17">
        <v>600</v>
      </c>
      <c r="I23" s="17">
        <v>600</v>
      </c>
      <c r="J23" s="17">
        <v>707</v>
      </c>
      <c r="K23" s="18"/>
      <c r="L23" s="18"/>
      <c r="M23" s="18">
        <f>J23/H23</f>
        <v>1.1783333333333332</v>
      </c>
      <c r="N23" s="38">
        <f>J23/I23</f>
        <v>1.1783333333333332</v>
      </c>
    </row>
    <row r="24" spans="1:14" ht="123.75">
      <c r="A24" s="37" t="s">
        <v>47</v>
      </c>
      <c r="B24" s="19" t="s">
        <v>48</v>
      </c>
      <c r="C24" s="14" t="s">
        <v>49</v>
      </c>
      <c r="D24" s="15">
        <v>3010</v>
      </c>
      <c r="E24" s="16">
        <v>8825000</v>
      </c>
      <c r="F24" s="16">
        <v>8825000</v>
      </c>
      <c r="G24" s="16">
        <v>5274365.4</v>
      </c>
      <c r="H24" s="17"/>
      <c r="I24" s="17"/>
      <c r="J24" s="17"/>
      <c r="K24" s="18">
        <f>G24/E24</f>
        <v>0.5976618016997167</v>
      </c>
      <c r="L24" s="18">
        <f>G24/F24</f>
        <v>0.5976618016997167</v>
      </c>
      <c r="M24" s="18"/>
      <c r="N24" s="38"/>
    </row>
    <row r="25" spans="1:14" ht="33.75">
      <c r="A25" s="37"/>
      <c r="B25" s="14"/>
      <c r="C25" s="14" t="s">
        <v>50</v>
      </c>
      <c r="D25" s="15"/>
      <c r="E25" s="16"/>
      <c r="F25" s="16"/>
      <c r="G25" s="16"/>
      <c r="H25" s="17">
        <v>1</v>
      </c>
      <c r="I25" s="17">
        <v>1</v>
      </c>
      <c r="J25" s="17">
        <v>1</v>
      </c>
      <c r="K25" s="18"/>
      <c r="L25" s="18"/>
      <c r="M25" s="18">
        <f>J25/H25</f>
        <v>1</v>
      </c>
      <c r="N25" s="38">
        <f>J25/I25</f>
        <v>1</v>
      </c>
    </row>
    <row r="26" spans="1:14" ht="33.75">
      <c r="A26" s="37"/>
      <c r="B26" s="14"/>
      <c r="C26" s="14" t="s">
        <v>51</v>
      </c>
      <c r="D26" s="15"/>
      <c r="E26" s="16"/>
      <c r="F26" s="16"/>
      <c r="G26" s="16"/>
      <c r="H26" s="17">
        <v>210</v>
      </c>
      <c r="I26" s="17">
        <v>210</v>
      </c>
      <c r="J26" s="17">
        <v>200</v>
      </c>
      <c r="K26" s="18"/>
      <c r="L26" s="18"/>
      <c r="M26" s="18">
        <f>J26/H26</f>
        <v>0.9523809523809523</v>
      </c>
      <c r="N26" s="38">
        <f>J26/I26</f>
        <v>0.9523809523809523</v>
      </c>
    </row>
    <row r="27" spans="1:14" ht="33.75">
      <c r="A27" s="37"/>
      <c r="B27" s="14"/>
      <c r="C27" s="19" t="s">
        <v>52</v>
      </c>
      <c r="D27" s="15"/>
      <c r="E27" s="16"/>
      <c r="F27" s="16"/>
      <c r="G27" s="16"/>
      <c r="H27" s="17">
        <v>100</v>
      </c>
      <c r="I27" s="17">
        <v>100</v>
      </c>
      <c r="J27" s="17">
        <v>66</v>
      </c>
      <c r="K27" s="18"/>
      <c r="L27" s="18"/>
      <c r="M27" s="18">
        <f>J27/H27</f>
        <v>0.66</v>
      </c>
      <c r="N27" s="38">
        <f>J27/I27</f>
        <v>0.66</v>
      </c>
    </row>
    <row r="28" spans="1:14" ht="67.5">
      <c r="A28" s="37" t="s">
        <v>53</v>
      </c>
      <c r="B28" s="19" t="s">
        <v>54</v>
      </c>
      <c r="C28" s="20" t="s">
        <v>55</v>
      </c>
      <c r="D28" s="15">
        <v>3010</v>
      </c>
      <c r="E28" s="16">
        <v>4000000</v>
      </c>
      <c r="F28" s="16">
        <v>5000000</v>
      </c>
      <c r="G28" s="16">
        <v>1638935.95</v>
      </c>
      <c r="H28" s="17"/>
      <c r="I28" s="17"/>
      <c r="J28" s="17"/>
      <c r="K28" s="18">
        <f>G28/E28</f>
        <v>0.4097339875</v>
      </c>
      <c r="L28" s="18">
        <f>G28/F28</f>
        <v>0.32778719</v>
      </c>
      <c r="M28" s="18"/>
      <c r="N28" s="38"/>
    </row>
    <row r="29" spans="1:14" ht="33.75">
      <c r="A29" s="39"/>
      <c r="B29" s="21"/>
      <c r="C29" s="22" t="s">
        <v>56</v>
      </c>
      <c r="D29" s="21"/>
      <c r="E29" s="21"/>
      <c r="F29" s="21"/>
      <c r="G29" s="21"/>
      <c r="H29" s="17">
        <v>15</v>
      </c>
      <c r="I29" s="17">
        <v>15</v>
      </c>
      <c r="J29" s="17">
        <v>15</v>
      </c>
      <c r="K29" s="18"/>
      <c r="L29" s="18"/>
      <c r="M29" s="18">
        <f>J29/H29</f>
        <v>1</v>
      </c>
      <c r="N29" s="38">
        <f>J29/I29</f>
        <v>1</v>
      </c>
    </row>
    <row r="30" spans="1:14" ht="22.5">
      <c r="A30" s="40"/>
      <c r="B30" s="21"/>
      <c r="C30" s="22" t="s">
        <v>57</v>
      </c>
      <c r="D30" s="21"/>
      <c r="E30" s="21"/>
      <c r="F30" s="21"/>
      <c r="G30" s="21"/>
      <c r="H30" s="17">
        <v>35</v>
      </c>
      <c r="I30" s="17">
        <v>50</v>
      </c>
      <c r="J30" s="17">
        <v>17</v>
      </c>
      <c r="K30" s="18"/>
      <c r="L30" s="18"/>
      <c r="M30" s="18">
        <f>J30/H30</f>
        <v>0.4857142857142857</v>
      </c>
      <c r="N30" s="38">
        <f>J30/I30</f>
        <v>0.34</v>
      </c>
    </row>
    <row r="31" spans="1:14" ht="22.5">
      <c r="A31" s="39"/>
      <c r="B31" s="21"/>
      <c r="C31" s="22" t="s">
        <v>58</v>
      </c>
      <c r="D31" s="21"/>
      <c r="E31" s="21"/>
      <c r="F31" s="21"/>
      <c r="G31" s="21"/>
      <c r="H31" s="17">
        <v>10</v>
      </c>
      <c r="I31" s="17">
        <v>10</v>
      </c>
      <c r="J31" s="17">
        <v>8</v>
      </c>
      <c r="K31" s="18"/>
      <c r="L31" s="18"/>
      <c r="M31" s="18">
        <f>J31/H31</f>
        <v>0.8</v>
      </c>
      <c r="N31" s="38">
        <f>J31/I31</f>
        <v>0.8</v>
      </c>
    </row>
    <row r="32" spans="1:14" ht="146.25">
      <c r="A32" s="37" t="s">
        <v>59</v>
      </c>
      <c r="B32" s="19" t="s">
        <v>63</v>
      </c>
      <c r="C32" s="20" t="s">
        <v>60</v>
      </c>
      <c r="D32" s="15">
        <v>3010</v>
      </c>
      <c r="E32" s="16">
        <v>1600000</v>
      </c>
      <c r="F32" s="16">
        <v>2500000</v>
      </c>
      <c r="G32" s="16">
        <v>1106250</v>
      </c>
      <c r="H32" s="17"/>
      <c r="I32" s="17"/>
      <c r="J32" s="17"/>
      <c r="K32" s="18">
        <f>G32/E32</f>
        <v>0.69140625</v>
      </c>
      <c r="L32" s="18">
        <f>G32/F32</f>
        <v>0.4425</v>
      </c>
      <c r="M32" s="18"/>
      <c r="N32" s="38"/>
    </row>
    <row r="33" spans="1:14" ht="56.25">
      <c r="A33" s="41"/>
      <c r="B33" s="14"/>
      <c r="C33" s="23" t="s">
        <v>64</v>
      </c>
      <c r="D33" s="24"/>
      <c r="E33" s="25"/>
      <c r="F33" s="25"/>
      <c r="G33" s="25"/>
      <c r="H33" s="17">
        <v>60</v>
      </c>
      <c r="I33" s="17">
        <v>100</v>
      </c>
      <c r="J33" s="17">
        <v>50</v>
      </c>
      <c r="K33" s="18"/>
      <c r="L33" s="18"/>
      <c r="M33" s="18">
        <f>J33/H33</f>
        <v>0.8333333333333334</v>
      </c>
      <c r="N33" s="38">
        <f>J33/I33</f>
        <v>0.5</v>
      </c>
    </row>
    <row r="34" spans="1:14" ht="112.5">
      <c r="A34" s="37" t="s">
        <v>61</v>
      </c>
      <c r="B34" s="19" t="s">
        <v>65</v>
      </c>
      <c r="C34" s="20" t="s">
        <v>62</v>
      </c>
      <c r="D34" s="15">
        <v>3010</v>
      </c>
      <c r="E34" s="16">
        <v>575000</v>
      </c>
      <c r="F34" s="16">
        <v>775000</v>
      </c>
      <c r="G34" s="16">
        <v>100000</v>
      </c>
      <c r="H34" s="26"/>
      <c r="I34" s="26"/>
      <c r="J34" s="26"/>
      <c r="K34" s="18">
        <f>G34/E34</f>
        <v>0.17391304347826086</v>
      </c>
      <c r="L34" s="18">
        <f>G34/F34</f>
        <v>0.12903225806451613</v>
      </c>
      <c r="M34" s="27"/>
      <c r="N34" s="42"/>
    </row>
    <row r="35" spans="1:14" ht="45">
      <c r="A35" s="43"/>
      <c r="B35" s="44"/>
      <c r="C35" s="45" t="s">
        <v>66</v>
      </c>
      <c r="D35" s="46"/>
      <c r="E35" s="47"/>
      <c r="F35" s="47"/>
      <c r="G35" s="47"/>
      <c r="H35" s="48">
        <v>1</v>
      </c>
      <c r="I35" s="48">
        <v>1</v>
      </c>
      <c r="J35" s="48">
        <v>0</v>
      </c>
      <c r="K35" s="49"/>
      <c r="L35" s="49"/>
      <c r="M35" s="49">
        <f>J35/H35</f>
        <v>0</v>
      </c>
      <c r="N35" s="50">
        <f>J35/I35</f>
        <v>0</v>
      </c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Ruben Adrian Martinez Martinez</cp:lastModifiedBy>
  <cp:lastPrinted>2017-03-30T22:21:48Z</cp:lastPrinted>
  <dcterms:created xsi:type="dcterms:W3CDTF">2014-10-22T05:35:08Z</dcterms:created>
  <dcterms:modified xsi:type="dcterms:W3CDTF">2018-10-18T20:03:37Z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