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EF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<sst xmlns="http://schemas.openxmlformats.org/spreadsheetml/2006/main" count="86" uniqueCount="81">
  <si>
    <t>Director de Finanzas y Administración COFOCE</t>
  </si>
  <si>
    <t>Director General de COFOCE</t>
  </si>
  <si>
    <t>C.P. Jaime Monjaras Orozco</t>
  </si>
  <si>
    <t>Ing. Alejandro Velazco Alvarado</t>
  </si>
  <si>
    <t>Bajo protesta de decir verdad declaramos que los Estados Financieros y sus notas son razonablemente correctos y son responsabilidad del emisor.</t>
  </si>
  <si>
    <t>EFECTIVO Y EQUIVALENTES AL EFECTIVO AL FINAL DEL PERIODO</t>
  </si>
  <si>
    <t>EFECTIVO Y EQUIVALENTES AL EFECTIVO AL INICIO DEL PERIODO</t>
  </si>
  <si>
    <t>INCREMENTO/DISMINUCIÓN NETA EN EL EFECTIVO Y EQUIVALENTES AL EFECTIVO</t>
  </si>
  <si>
    <t>FLUJO NETO DE EFECTIVO DE LAS ACTIVIDADES DE FINANCIAMIENTO</t>
  </si>
  <si>
    <t>Disminución Patrimonio/Pasivos e Incrementos de Activos</t>
  </si>
  <si>
    <t xml:space="preserve">Servicios de la deuda externa </t>
  </si>
  <si>
    <t>2.1.3.2</t>
  </si>
  <si>
    <t>Servicios de la deuda interna</t>
  </si>
  <si>
    <t>2.1.3.1</t>
  </si>
  <si>
    <t>APLICACIÓN</t>
  </si>
  <si>
    <t>Incremento de Patrimonio/Pasivos y Disminución de Activos</t>
  </si>
  <si>
    <t>Endeudamiento neto externo</t>
  </si>
  <si>
    <t>2.2.3.4</t>
  </si>
  <si>
    <t>Endeudamiento neto interno</t>
  </si>
  <si>
    <t>2.2.3.3</t>
  </si>
  <si>
    <t>ORIGEN</t>
  </si>
  <si>
    <t>ACTIVIDADES DE FINANCIAMIENTO</t>
  </si>
  <si>
    <t>FLUJO NETO DE EFECTIVO DE LAS ACTIVIDADES DE INVERSIÓN</t>
  </si>
  <si>
    <t>Otros</t>
  </si>
  <si>
    <t>4.6.0.0</t>
  </si>
  <si>
    <t>Intangibles</t>
  </si>
  <si>
    <t>1.2.5.0</t>
  </si>
  <si>
    <t>Bienes muebles</t>
  </si>
  <si>
    <t>1.2.4.0</t>
  </si>
  <si>
    <t>Construcciones en proceso</t>
  </si>
  <si>
    <t>1.2.3.5</t>
  </si>
  <si>
    <t>Bienes inmuebles</t>
  </si>
  <si>
    <t>1.2.3.0</t>
  </si>
  <si>
    <t>Inversiones financieras (aportaciones a fideicomisos)</t>
  </si>
  <si>
    <t>1.2.1.0</t>
  </si>
  <si>
    <t>4.5.0.0</t>
  </si>
  <si>
    <t>Venta de activos fisicos</t>
  </si>
  <si>
    <t>1.2.3.3</t>
  </si>
  <si>
    <t>Contribuciones de capital</t>
  </si>
  <si>
    <t>3.1.0.0</t>
  </si>
  <si>
    <t>ACTIVIDADES DE INVERSIÓN</t>
  </si>
  <si>
    <t>FLUJO NETO DE EFECTIVO DE LAS ACTIVIDADES DE OPERACIÓN</t>
  </si>
  <si>
    <t>Otros Gasto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</si>
  <si>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</si>
  <si>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</si>
  <si>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</si>
  <si>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</si>
  <si>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</si>
  <si>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Convenios</t>
  </si>
  <si>
    <t>Aportaciones</t>
  </si>
  <si>
    <t>Participaciones</t>
  </si>
  <si>
    <t>Transferencias al exterior</t>
  </si>
  <si>
    <t>Donativo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</si>
  <si>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</si>
  <si>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</si>
  <si>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</si>
  <si>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</si>
  <si>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</si>
  <si>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</si>
  <si>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</si>
  <si>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</si>
  <si>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</si>
  <si>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</si>
  <si>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ingresos y beneficios</t>
  </si>
  <si>
    <t>Transferencias, asignaciones,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</si>
  <si>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</si>
  <si>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</si>
  <si>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</si>
  <si>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</si>
  <si>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</si>
  <si>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</si>
  <si>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</si>
  <si>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</si>
  <si>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</si>
  <si>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ACTIVIDADES DE OPERACIÓN</t>
  </si>
  <si>
    <t>Periodo Anterior</t>
  </si>
  <si>
    <t>Periodo Actual</t>
  </si>
  <si>
    <t>NOMBRE</t>
  </si>
  <si>
    <t>ÍNDICE</t>
  </si>
  <si>
    <t>ESTADOS DE FLUJO DE EFECTIVO</t>
  </si>
  <si>
    <t xml:space="preserve">Coordinadora de Fomento al Comercio Exterior del estado de Guanajuato (COFOCE)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</si>
</sst>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8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43" fontId="18" fillId="33" borderId="0" xfId="46" applyNumberFormat="1" applyFont="1" applyFill="1" applyBorder="1" applyAlignment="1" applyProtection="1">
      <alignment vertical="top"/>
      <protection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43" fontId="18" fillId="33" borderId="0" xfId="46" applyNumberFormat="1" applyFont="1" applyFill="1" applyBorder="1" applyAlignment="1" applyProtection="1">
      <alignment/>
      <protection/>
    </xf>
    <xf numFmtId="0" fontId="40" fillId="0" borderId="11" xfId="0" applyFont="1" applyBorder="1" applyAlignment="1">
      <alignment/>
    </xf>
    <xf numFmtId="0" fontId="40" fillId="33" borderId="0" xfId="0" applyFont="1" applyFill="1" applyAlignment="1">
      <alignment/>
    </xf>
    <xf numFmtId="4" fontId="20" fillId="34" borderId="11" xfId="52" applyNumberFormat="1" applyFont="1" applyFill="1" applyBorder="1" applyAlignment="1" applyProtection="1">
      <alignment vertical="top" wrapText="1"/>
      <protection locked="0"/>
    </xf>
    <xf numFmtId="0" fontId="20" fillId="34" borderId="11" xfId="52" applyFont="1" applyFill="1" applyBorder="1" applyAlignment="1">
      <alignment vertical="top" wrapText="1"/>
      <protection/>
    </xf>
    <xf numFmtId="0" fontId="20" fillId="0" borderId="12" xfId="52" applyFont="1" applyBorder="1" applyAlignment="1">
      <alignment horizontal="center" vertical="top"/>
      <protection/>
    </xf>
    <xf numFmtId="4" fontId="20" fillId="34" borderId="13" xfId="52" applyNumberFormat="1" applyFont="1" applyFill="1" applyBorder="1" applyAlignment="1" applyProtection="1">
      <alignment vertical="top" wrapText="1"/>
      <protection locked="0"/>
    </xf>
    <xf numFmtId="4" fontId="20" fillId="34" borderId="0" xfId="52" applyNumberFormat="1" applyFont="1" applyFill="1" applyBorder="1" applyAlignment="1" applyProtection="1">
      <alignment vertical="top" wrapText="1"/>
      <protection locked="0"/>
    </xf>
    <xf numFmtId="0" fontId="20" fillId="34" borderId="0" xfId="52" applyFont="1" applyFill="1" applyBorder="1" applyAlignment="1">
      <alignment vertical="top" wrapText="1"/>
      <protection/>
    </xf>
    <xf numFmtId="0" fontId="21" fillId="0" borderId="14" xfId="52" applyFont="1" applyBorder="1" applyAlignment="1">
      <alignment horizontal="center" vertical="top"/>
      <protection/>
    </xf>
    <xf numFmtId="0" fontId="21" fillId="33" borderId="14" xfId="52" applyFont="1" applyFill="1" applyBorder="1" applyAlignment="1">
      <alignment horizontal="center" vertical="top"/>
      <protection/>
    </xf>
    <xf numFmtId="4" fontId="20" fillId="35" borderId="11" xfId="52" applyNumberFormat="1" applyFont="1" applyFill="1" applyBorder="1" applyAlignment="1" applyProtection="1">
      <alignment vertical="top" wrapText="1"/>
      <protection locked="0"/>
    </xf>
    <xf numFmtId="0" fontId="20" fillId="35" borderId="11" xfId="52" applyFont="1" applyFill="1" applyBorder="1" applyAlignment="1">
      <alignment vertical="top" wrapText="1"/>
      <protection/>
    </xf>
    <xf numFmtId="0" fontId="21" fillId="0" borderId="12" xfId="52" applyFont="1" applyBorder="1" applyAlignment="1">
      <alignment horizontal="center" vertical="top"/>
      <protection/>
    </xf>
    <xf numFmtId="4" fontId="21" fillId="0" borderId="13" xfId="52" applyNumberFormat="1" applyFont="1" applyBorder="1" applyAlignment="1" applyProtection="1">
      <alignment vertical="top" wrapText="1"/>
      <protection locked="0"/>
    </xf>
    <xf numFmtId="4" fontId="21" fillId="0" borderId="0" xfId="52" applyNumberFormat="1" applyFont="1" applyBorder="1" applyAlignment="1" applyProtection="1">
      <alignment vertical="top" wrapText="1"/>
      <protection locked="0"/>
    </xf>
    <xf numFmtId="0" fontId="21" fillId="0" borderId="0" xfId="52" applyFont="1" applyBorder="1" applyAlignment="1">
      <alignment vertical="top" wrapText="1"/>
      <protection/>
    </xf>
    <xf numFmtId="4" fontId="20" fillId="35" borderId="0" xfId="52" applyNumberFormat="1" applyFont="1" applyFill="1" applyBorder="1" applyAlignment="1" applyProtection="1">
      <alignment vertical="top" wrapText="1"/>
      <protection locked="0"/>
    </xf>
    <xf numFmtId="0" fontId="20" fillId="35" borderId="0" xfId="52" applyFont="1" applyFill="1" applyBorder="1" applyAlignment="1">
      <alignment vertical="top" wrapText="1"/>
      <protection/>
    </xf>
    <xf numFmtId="4" fontId="21" fillId="0" borderId="15" xfId="52" applyNumberFormat="1" applyFont="1" applyBorder="1" applyAlignment="1" applyProtection="1">
      <alignment vertical="top" wrapText="1"/>
      <protection locked="0"/>
    </xf>
    <xf numFmtId="4" fontId="21" fillId="0" borderId="10" xfId="52" applyNumberFormat="1" applyFont="1" applyBorder="1" applyAlignment="1" applyProtection="1">
      <alignment vertical="top" wrapText="1"/>
      <protection locked="0"/>
    </xf>
    <xf numFmtId="0" fontId="20" fillId="34" borderId="10" xfId="52" applyFont="1" applyFill="1" applyBorder="1" applyAlignment="1">
      <alignment horizontal="center" vertical="top" wrapText="1"/>
      <protection/>
    </xf>
    <xf numFmtId="0" fontId="21" fillId="0" borderId="16" xfId="52" applyFont="1" applyBorder="1" applyAlignment="1">
      <alignment horizontal="center" vertical="top"/>
      <protection/>
    </xf>
    <xf numFmtId="4" fontId="20" fillId="33" borderId="0" xfId="52" applyNumberFormat="1" applyFont="1" applyFill="1" applyBorder="1" applyAlignment="1" applyProtection="1">
      <alignment vertical="top" wrapText="1"/>
      <protection locked="0"/>
    </xf>
    <xf numFmtId="0" fontId="20" fillId="33" borderId="0" xfId="52" applyFont="1" applyFill="1" applyBorder="1" applyAlignment="1">
      <alignment vertical="top" wrapText="1"/>
      <protection/>
    </xf>
    <xf numFmtId="0" fontId="21" fillId="0" borderId="0" xfId="52" applyFont="1" applyFill="1" applyBorder="1" applyAlignment="1">
      <alignment vertical="top" wrapText="1"/>
      <protection/>
    </xf>
    <xf numFmtId="0" fontId="21" fillId="0" borderId="14" xfId="52" applyFont="1" applyFill="1" applyBorder="1" applyAlignment="1">
      <alignment horizontal="center" vertical="top"/>
      <protection/>
    </xf>
    <xf numFmtId="0" fontId="21" fillId="0" borderId="0" xfId="52" applyFont="1" applyFill="1" applyBorder="1" applyAlignment="1" applyProtection="1">
      <alignment vertical="top" wrapText="1"/>
      <protection locked="0"/>
    </xf>
    <xf numFmtId="0" fontId="20" fillId="0" borderId="14" xfId="52" applyFont="1" applyBorder="1" applyAlignment="1">
      <alignment horizontal="center" vertical="top"/>
      <protection/>
    </xf>
    <xf numFmtId="4" fontId="21" fillId="0" borderId="15" xfId="52" applyNumberFormat="1" applyFont="1" applyFill="1" applyBorder="1" applyAlignment="1" applyProtection="1">
      <alignment vertical="top"/>
      <protection locked="0"/>
    </xf>
    <xf numFmtId="0" fontId="20" fillId="0" borderId="10" xfId="52" applyFont="1" applyBorder="1" applyAlignment="1" applyProtection="1">
      <alignment horizontal="center" vertical="top" wrapText="1"/>
      <protection locked="0"/>
    </xf>
    <xf numFmtId="0" fontId="20" fillId="0" borderId="16" xfId="52" applyFont="1" applyBorder="1" applyAlignment="1">
      <alignment horizontal="center" vertical="top"/>
      <protection/>
    </xf>
    <xf numFmtId="0" fontId="20" fillId="35" borderId="17" xfId="52" applyFont="1" applyFill="1" applyBorder="1" applyAlignment="1">
      <alignment horizontal="center" vertical="center" wrapText="1"/>
      <protection/>
    </xf>
    <xf numFmtId="0" fontId="20" fillId="35" borderId="17" xfId="52" applyFont="1" applyFill="1" applyBorder="1" applyAlignment="1">
      <alignment horizontal="center" vertical="center"/>
      <protection/>
    </xf>
    <xf numFmtId="0" fontId="41" fillId="33" borderId="0" xfId="52" applyFont="1" applyFill="1" applyBorder="1" applyAlignment="1" applyProtection="1">
      <alignment horizontal="center" vertical="center" wrapText="1"/>
      <protection locked="0"/>
    </xf>
    <xf numFmtId="0" fontId="41" fillId="33" borderId="0" xfId="52" applyFont="1" applyFill="1" applyBorder="1" applyAlignment="1" applyProtection="1">
      <alignment horizontal="center" vertical="center" wrapText="1"/>
      <protection locked="0"/>
    </xf>
    <xf numFmtId="0" fontId="41" fillId="33" borderId="0" xfId="52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7\5_CONTABILIDAD\20_Publicar_Informacion_Financiera\FORMATOS%202013\FORMATOS%202013\3_Informaci&#243;n%20Financiera%20tercer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</sheetNames>
    <sheetDataSet>
      <sheetData sheetId="2">
        <row r="3">
          <cell r="A3" t="str">
            <v>Del  01 de Enero al 30 de Septiembre del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showGridLines="0" tabSelected="1" zoomScale="125" zoomScaleNormal="125" zoomScalePageLayoutView="0" workbookViewId="0" topLeftCell="A1">
      <selection activeCell="C69" sqref="C69"/>
    </sheetView>
  </sheetViews>
  <sheetFormatPr defaultColWidth="11.421875" defaultRowHeight="12.75"/>
  <cols>
    <col min="2" max="2" width="38.28125" style="0" customWidth="1"/>
    <col min="3" max="3" width="17.421875" style="0" customWidth="1"/>
    <col min="4" max="4" width="18.421875" style="0" customWidth="1"/>
  </cols>
  <sheetData>
    <row r="1" spans="1:4" ht="15" customHeight="1">
      <c r="A1" s="44" t="s">
        <v>80</v>
      </c>
      <c r="B1" s="44"/>
      <c r="C1" s="44"/>
      <c r="D1" s="44"/>
    </row>
    <row r="2" spans="1:4" ht="15" customHeight="1">
      <c r="A2" s="43" t="s">
        <v>79</v>
      </c>
      <c r="B2" s="43"/>
      <c r="C2" s="43"/>
      <c r="D2" s="43"/>
    </row>
    <row r="3" spans="1:4" ht="15" customHeight="1">
      <c r="A3" s="43" t="str">
        <f>+'[1]EVHP'!A3</f>
        <v>Del  01 de Enero al 30 de Septiembre del 2013</v>
      </c>
      <c r="B3" s="43"/>
      <c r="C3" s="43"/>
      <c r="D3" s="43"/>
    </row>
    <row r="4" spans="1:4" ht="22.5" customHeight="1">
      <c r="A4" s="42"/>
      <c r="B4" s="42"/>
      <c r="C4" s="42"/>
      <c r="D4" s="42"/>
    </row>
    <row r="5" spans="1:4" ht="12.75">
      <c r="A5" s="41" t="s">
        <v>78</v>
      </c>
      <c r="B5" s="40" t="s">
        <v>77</v>
      </c>
      <c r="C5" s="40" t="s">
        <v>76</v>
      </c>
      <c r="D5" s="40" t="s">
        <v>75</v>
      </c>
    </row>
    <row r="6" spans="1:4" ht="12.75">
      <c r="A6" s="39"/>
      <c r="B6" s="29" t="s">
        <v>74</v>
      </c>
      <c r="C6" s="38"/>
      <c r="D6" s="37"/>
    </row>
    <row r="7" spans="1:4" ht="12.75">
      <c r="A7" s="36"/>
      <c r="B7" s="26" t="s">
        <v>20</v>
      </c>
      <c r="C7" s="25">
        <f>SUM(C8:C18)</f>
        <v>44799587.39</v>
      </c>
      <c r="D7" s="25">
        <f>SUM(D8:D18)</f>
        <v>93057231.55000001</v>
      </c>
    </row>
    <row r="8" spans="1:4" ht="12.75">
      <c r="A8" s="17">
        <v>4110</v>
      </c>
      <c r="B8" s="24" t="s">
        <v>73</v>
      </c>
      <c r="C8" s="35"/>
      <c r="D8" s="22"/>
    </row>
    <row r="9" spans="1:4" ht="12.75">
      <c r="A9" s="34">
        <v>4120</v>
      </c>
      <c r="B9" s="33" t="s">
        <v>72</v>
      </c>
      <c r="C9" s="23"/>
      <c r="D9" s="22"/>
    </row>
    <row r="10" spans="1:4" ht="12.75">
      <c r="A10" s="17">
        <v>4130</v>
      </c>
      <c r="B10" s="24" t="s">
        <v>71</v>
      </c>
      <c r="C10" s="23"/>
      <c r="D10" s="22"/>
    </row>
    <row r="11" spans="1:4" ht="12.75">
      <c r="A11" s="17">
        <v>4140</v>
      </c>
      <c r="B11" s="24" t="s">
        <v>70</v>
      </c>
      <c r="C11" s="23"/>
      <c r="D11" s="22"/>
    </row>
    <row r="12" spans="1:4" ht="12.75">
      <c r="A12" s="17">
        <v>4150</v>
      </c>
      <c r="B12" s="24" t="s">
        <v>69</v>
      </c>
      <c r="C12" s="23"/>
      <c r="D12" s="22"/>
    </row>
    <row r="13" spans="1:4" ht="12.75">
      <c r="A13" s="17">
        <v>4160</v>
      </c>
      <c r="B13" s="24" t="s">
        <v>68</v>
      </c>
      <c r="C13" s="23"/>
      <c r="D13" s="22"/>
    </row>
    <row r="14" spans="1:4" ht="12.75">
      <c r="A14" s="17">
        <v>4170</v>
      </c>
      <c r="B14" s="24" t="s">
        <v>67</v>
      </c>
      <c r="C14" s="23">
        <v>5985862.54</v>
      </c>
      <c r="D14" s="22">
        <v>17848668.42</v>
      </c>
    </row>
    <row r="15" spans="1:4" ht="33.75">
      <c r="A15" s="17">
        <v>4190</v>
      </c>
      <c r="B15" s="24" t="s">
        <v>66</v>
      </c>
      <c r="C15" s="23"/>
      <c r="D15" s="22"/>
    </row>
    <row r="16" spans="1:4" ht="12.75">
      <c r="A16" s="17">
        <v>4210</v>
      </c>
      <c r="B16" s="24" t="s">
        <v>65</v>
      </c>
      <c r="C16" s="23"/>
      <c r="D16" s="22"/>
    </row>
    <row r="17" spans="1:4" ht="22.5">
      <c r="A17" s="17">
        <v>4220</v>
      </c>
      <c r="B17" s="24" t="s">
        <v>64</v>
      </c>
      <c r="C17" s="23">
        <v>38299365.4</v>
      </c>
      <c r="D17" s="22">
        <v>74513947.76</v>
      </c>
    </row>
    <row r="18" spans="1:4" ht="12.75">
      <c r="A18" s="17">
        <v>4300</v>
      </c>
      <c r="B18" s="24" t="s">
        <v>63</v>
      </c>
      <c r="C18" s="23">
        <v>514359.45</v>
      </c>
      <c r="D18" s="22">
        <v>694615.37</v>
      </c>
    </row>
    <row r="19" spans="1:4" ht="12.75">
      <c r="A19" s="17"/>
      <c r="B19" s="26" t="s">
        <v>14</v>
      </c>
      <c r="C19" s="25">
        <f>+C20+C21+C22+C23+C24+C26+C25+C27+C28+C29+C30+C32+C31+C33+C34+C35+C36+C37+C38+C39+C40</f>
        <v>37929286.54</v>
      </c>
      <c r="D19" s="25">
        <f>+D20+D21+D22+D23+D24+D26+D25+D27+D28+D29+D30+D32+D31+D33+D34+D35+D36+D37+D38+D39+D40</f>
        <v>93180099.1</v>
      </c>
    </row>
    <row r="20" spans="1:4" ht="12.75">
      <c r="A20" s="17">
        <v>5110</v>
      </c>
      <c r="B20" s="24" t="s">
        <v>62</v>
      </c>
      <c r="C20" s="23">
        <v>21399502.6</v>
      </c>
      <c r="D20" s="22">
        <v>33668355.269999996</v>
      </c>
    </row>
    <row r="21" spans="1:4" ht="12.75">
      <c r="A21" s="17">
        <v>5120</v>
      </c>
      <c r="B21" s="24" t="s">
        <v>61</v>
      </c>
      <c r="C21" s="23">
        <v>808197.43</v>
      </c>
      <c r="D21" s="22">
        <v>1546328.3</v>
      </c>
    </row>
    <row r="22" spans="1:4" ht="12.75">
      <c r="A22" s="17">
        <v>5130</v>
      </c>
      <c r="B22" s="24" t="s">
        <v>60</v>
      </c>
      <c r="C22" s="23">
        <v>15385137.269999998</v>
      </c>
      <c r="D22" s="22">
        <v>50716315.89</v>
      </c>
    </row>
    <row r="23" spans="1:4" ht="22.5">
      <c r="A23" s="17">
        <v>5210</v>
      </c>
      <c r="B23" s="24" t="s">
        <v>59</v>
      </c>
      <c r="C23" s="23"/>
      <c r="D23" s="22"/>
    </row>
    <row r="24" spans="1:4" ht="12.75">
      <c r="A24" s="17">
        <v>5220</v>
      </c>
      <c r="B24" s="24" t="s">
        <v>58</v>
      </c>
      <c r="C24" s="23"/>
      <c r="D24" s="22"/>
    </row>
    <row r="25" spans="1:4" ht="12.75">
      <c r="A25" s="17">
        <v>5230</v>
      </c>
      <c r="B25" s="24" t="s">
        <v>57</v>
      </c>
      <c r="C25" s="23">
        <v>336449.24</v>
      </c>
      <c r="D25" s="22">
        <v>7249099.640000001</v>
      </c>
    </row>
    <row r="26" spans="1:4" ht="12.75">
      <c r="A26" s="17">
        <v>5240</v>
      </c>
      <c r="B26" s="24" t="s">
        <v>56</v>
      </c>
      <c r="C26" s="23"/>
      <c r="D26" s="22"/>
    </row>
    <row r="27" spans="1:4" ht="12.75">
      <c r="A27" s="17">
        <v>5250</v>
      </c>
      <c r="B27" s="24" t="s">
        <v>55</v>
      </c>
      <c r="C27" s="23"/>
      <c r="D27" s="22"/>
    </row>
    <row r="28" spans="1:4" ht="22.5">
      <c r="A28" s="17">
        <v>5260</v>
      </c>
      <c r="B28" s="24" t="s">
        <v>54</v>
      </c>
      <c r="C28" s="23"/>
      <c r="D28" s="22"/>
    </row>
    <row r="29" spans="1:4" ht="12.75">
      <c r="A29" s="17">
        <v>5270</v>
      </c>
      <c r="B29" s="24" t="s">
        <v>53</v>
      </c>
      <c r="C29" s="23"/>
      <c r="D29" s="22"/>
    </row>
    <row r="30" spans="1:4" ht="12.75">
      <c r="A30" s="17">
        <v>5280</v>
      </c>
      <c r="B30" s="24" t="s">
        <v>52</v>
      </c>
      <c r="C30" s="23"/>
      <c r="D30" s="22"/>
    </row>
    <row r="31" spans="1:4" ht="12.75">
      <c r="A31" s="17">
        <v>5290</v>
      </c>
      <c r="B31" s="24" t="s">
        <v>51</v>
      </c>
      <c r="C31" s="23"/>
      <c r="D31" s="22"/>
    </row>
    <row r="32" spans="1:4" ht="12.75">
      <c r="A32" s="17">
        <v>5310</v>
      </c>
      <c r="B32" s="24" t="s">
        <v>50</v>
      </c>
      <c r="C32" s="23"/>
      <c r="D32" s="22"/>
    </row>
    <row r="33" spans="1:4" ht="12.75">
      <c r="A33" s="17">
        <v>5320</v>
      </c>
      <c r="B33" s="24" t="s">
        <v>49</v>
      </c>
      <c r="C33" s="23"/>
      <c r="D33" s="22"/>
    </row>
    <row r="34" spans="1:4" ht="12.75">
      <c r="A34" s="17">
        <v>5330</v>
      </c>
      <c r="B34" s="24" t="s">
        <v>48</v>
      </c>
      <c r="C34" s="23"/>
      <c r="D34" s="22"/>
    </row>
    <row r="35" spans="1:4" ht="12.75">
      <c r="A35" s="34">
        <v>5410</v>
      </c>
      <c r="B35" s="33" t="s">
        <v>47</v>
      </c>
      <c r="C35" s="23"/>
      <c r="D35" s="22"/>
    </row>
    <row r="36" spans="1:4" ht="12.75">
      <c r="A36" s="34">
        <v>5420</v>
      </c>
      <c r="B36" s="24" t="s">
        <v>46</v>
      </c>
      <c r="C36" s="23"/>
      <c r="D36" s="22"/>
    </row>
    <row r="37" spans="1:4" ht="12.75">
      <c r="A37" s="17">
        <v>5430</v>
      </c>
      <c r="B37" s="24" t="s">
        <v>45</v>
      </c>
      <c r="C37" s="23"/>
      <c r="D37" s="22"/>
    </row>
    <row r="38" spans="1:4" ht="12.75">
      <c r="A38" s="17">
        <v>5440</v>
      </c>
      <c r="B38" s="24" t="s">
        <v>44</v>
      </c>
      <c r="C38" s="23"/>
      <c r="D38" s="22"/>
    </row>
    <row r="39" spans="1:4" ht="12.75">
      <c r="A39" s="17">
        <v>5450</v>
      </c>
      <c r="B39" s="24" t="s">
        <v>43</v>
      </c>
      <c r="C39" s="23"/>
      <c r="D39" s="22"/>
    </row>
    <row r="40" spans="1:4" ht="12.75">
      <c r="A40" s="17">
        <v>5590</v>
      </c>
      <c r="B40" s="24" t="s">
        <v>42</v>
      </c>
      <c r="C40" s="23"/>
      <c r="D40" s="22"/>
    </row>
    <row r="41" spans="1:4" ht="22.5">
      <c r="A41" s="21"/>
      <c r="B41" s="20" t="s">
        <v>41</v>
      </c>
      <c r="C41" s="19">
        <f>(C7-C19)</f>
        <v>6870300.8500000015</v>
      </c>
      <c r="D41" s="19">
        <f>(D7-D19)</f>
        <v>-122867.54999998212</v>
      </c>
    </row>
    <row r="42" spans="1:4" ht="12.75">
      <c r="A42" s="18"/>
      <c r="B42" s="32"/>
      <c r="C42" s="31"/>
      <c r="D42" s="31"/>
    </row>
    <row r="43" spans="1:4" ht="12.75">
      <c r="A43" s="30"/>
      <c r="B43" s="29" t="s">
        <v>40</v>
      </c>
      <c r="C43" s="28"/>
      <c r="D43" s="27"/>
    </row>
    <row r="44" spans="1:4" ht="12.75">
      <c r="A44" s="17"/>
      <c r="B44" s="26" t="s">
        <v>20</v>
      </c>
      <c r="C44" s="25">
        <f>SUM(C45:C47)</f>
        <v>0</v>
      </c>
      <c r="D44" s="25">
        <f>SUM(D45:D47)</f>
        <v>0</v>
      </c>
    </row>
    <row r="45" spans="1:4" ht="12.75">
      <c r="A45" s="17" t="s">
        <v>39</v>
      </c>
      <c r="B45" s="24" t="s">
        <v>38</v>
      </c>
      <c r="C45" s="23">
        <v>0</v>
      </c>
      <c r="D45" s="22"/>
    </row>
    <row r="46" spans="1:4" ht="12.75">
      <c r="A46" s="17" t="s">
        <v>37</v>
      </c>
      <c r="B46" s="24" t="s">
        <v>36</v>
      </c>
      <c r="C46" s="23"/>
      <c r="D46" s="22"/>
    </row>
    <row r="47" spans="1:4" ht="12.75">
      <c r="A47" s="34" t="s">
        <v>35</v>
      </c>
      <c r="B47" s="33" t="s">
        <v>23</v>
      </c>
      <c r="C47" s="23">
        <v>0</v>
      </c>
      <c r="D47" s="22"/>
    </row>
    <row r="48" spans="1:4" ht="12.75">
      <c r="A48" s="17"/>
      <c r="B48" s="26" t="s">
        <v>14</v>
      </c>
      <c r="C48" s="25">
        <f>SUM(C49:C54)</f>
        <v>234271.18000000002</v>
      </c>
      <c r="D48" s="25">
        <f>SUM(D49:D54)</f>
        <v>297004.12</v>
      </c>
    </row>
    <row r="49" spans="1:4" ht="22.5">
      <c r="A49" s="17" t="s">
        <v>34</v>
      </c>
      <c r="B49" s="24" t="s">
        <v>33</v>
      </c>
      <c r="C49" s="23">
        <v>0</v>
      </c>
      <c r="D49" s="22"/>
    </row>
    <row r="50" spans="1:4" ht="12.75">
      <c r="A50" s="17" t="s">
        <v>32</v>
      </c>
      <c r="B50" s="24" t="s">
        <v>31</v>
      </c>
      <c r="C50" s="23"/>
      <c r="D50" s="22"/>
    </row>
    <row r="51" spans="1:4" ht="12.75">
      <c r="A51" s="17" t="s">
        <v>30</v>
      </c>
      <c r="B51" s="24" t="s">
        <v>29</v>
      </c>
      <c r="C51" s="23">
        <v>0</v>
      </c>
      <c r="D51" s="22"/>
    </row>
    <row r="52" spans="1:4" ht="12.75">
      <c r="A52" s="17" t="s">
        <v>28</v>
      </c>
      <c r="B52" s="24" t="s">
        <v>27</v>
      </c>
      <c r="C52" s="23"/>
      <c r="D52" s="22">
        <v>286333.18</v>
      </c>
    </row>
    <row r="53" spans="1:4" ht="12.75">
      <c r="A53" s="34" t="s">
        <v>26</v>
      </c>
      <c r="B53" s="33" t="s">
        <v>25</v>
      </c>
      <c r="C53" s="23">
        <v>0</v>
      </c>
      <c r="D53" s="22"/>
    </row>
    <row r="54" spans="1:4" ht="12.75">
      <c r="A54" s="34" t="s">
        <v>24</v>
      </c>
      <c r="B54" s="33" t="s">
        <v>23</v>
      </c>
      <c r="C54" s="23">
        <v>234271.18000000002</v>
      </c>
      <c r="D54" s="22">
        <v>10670.94</v>
      </c>
    </row>
    <row r="55" spans="1:4" ht="22.5">
      <c r="A55" s="21"/>
      <c r="B55" s="20" t="s">
        <v>22</v>
      </c>
      <c r="C55" s="19">
        <f>(C44+C48)*-1</f>
        <v>-234271.18000000002</v>
      </c>
      <c r="D55" s="19">
        <f>(D44+D48)*-1</f>
        <v>-297004.12</v>
      </c>
    </row>
    <row r="56" spans="1:4" ht="12.75">
      <c r="A56" s="18"/>
      <c r="B56" s="32"/>
      <c r="C56" s="31"/>
      <c r="D56" s="31"/>
    </row>
    <row r="57" spans="1:4" ht="12.75">
      <c r="A57" s="30"/>
      <c r="B57" s="29" t="s">
        <v>21</v>
      </c>
      <c r="C57" s="28"/>
      <c r="D57" s="27"/>
    </row>
    <row r="58" spans="1:4" ht="12.75">
      <c r="A58" s="17"/>
      <c r="B58" s="26" t="s">
        <v>20</v>
      </c>
      <c r="C58" s="25">
        <f>SUM(C59:C61)</f>
        <v>120586.70999999996</v>
      </c>
      <c r="D58" s="25">
        <f>SUM(D59:D61)</f>
        <v>726180.41</v>
      </c>
    </row>
    <row r="59" spans="1:4" ht="12.75">
      <c r="A59" s="17" t="s">
        <v>19</v>
      </c>
      <c r="B59" s="24" t="s">
        <v>18</v>
      </c>
      <c r="C59" s="23"/>
      <c r="D59" s="22"/>
    </row>
    <row r="60" spans="1:4" ht="12.75">
      <c r="A60" s="17" t="s">
        <v>17</v>
      </c>
      <c r="B60" s="24" t="s">
        <v>16</v>
      </c>
      <c r="C60" s="23"/>
      <c r="D60" s="22"/>
    </row>
    <row r="61" spans="1:4" ht="22.5">
      <c r="A61" s="17"/>
      <c r="B61" s="24" t="s">
        <v>15</v>
      </c>
      <c r="C61" s="23">
        <v>120586.70999999996</v>
      </c>
      <c r="D61" s="22">
        <v>726180.41</v>
      </c>
    </row>
    <row r="62" spans="1:4" ht="12.75">
      <c r="A62" s="17"/>
      <c r="B62" s="26" t="s">
        <v>14</v>
      </c>
      <c r="C62" s="25">
        <f>SUM(C63:C65)</f>
        <v>898067.7000000002</v>
      </c>
      <c r="D62" s="25">
        <f>SUM(D63:D65)</f>
        <v>2401586.6399999997</v>
      </c>
    </row>
    <row r="63" spans="1:4" ht="12.75">
      <c r="A63" s="17" t="s">
        <v>13</v>
      </c>
      <c r="B63" s="24" t="s">
        <v>12</v>
      </c>
      <c r="C63" s="23"/>
      <c r="D63" s="22"/>
    </row>
    <row r="64" spans="1:4" ht="12.75">
      <c r="A64" s="17" t="s">
        <v>11</v>
      </c>
      <c r="B64" s="24" t="s">
        <v>10</v>
      </c>
      <c r="C64" s="23"/>
      <c r="D64" s="22"/>
    </row>
    <row r="65" spans="1:4" ht="22.5">
      <c r="A65" s="17"/>
      <c r="B65" s="24" t="s">
        <v>9</v>
      </c>
      <c r="C65" s="23">
        <v>898067.7000000002</v>
      </c>
      <c r="D65" s="22">
        <v>2401586.6399999997</v>
      </c>
    </row>
    <row r="66" spans="1:4" ht="22.5">
      <c r="A66" s="21"/>
      <c r="B66" s="20" t="s">
        <v>8</v>
      </c>
      <c r="C66" s="19">
        <f>+C58-C62</f>
        <v>-777480.9900000002</v>
      </c>
      <c r="D66" s="19">
        <f>+D58-D62</f>
        <v>-1675406.2299999995</v>
      </c>
    </row>
    <row r="67" spans="1:4" ht="22.5">
      <c r="A67" s="18"/>
      <c r="B67" s="16" t="s">
        <v>7</v>
      </c>
      <c r="C67" s="15">
        <f>+C66+C55+C41</f>
        <v>5858548.680000002</v>
      </c>
      <c r="D67" s="15">
        <f>+D66+D55+D41</f>
        <v>-2095277.8999999817</v>
      </c>
    </row>
    <row r="68" spans="1:4" ht="22.5">
      <c r="A68" s="17"/>
      <c r="B68" s="16" t="s">
        <v>6</v>
      </c>
      <c r="C68" s="15">
        <v>9906023.97</v>
      </c>
      <c r="D68" s="14">
        <v>12001301.87</v>
      </c>
    </row>
    <row r="69" spans="1:4" ht="22.5">
      <c r="A69" s="13"/>
      <c r="B69" s="12" t="s">
        <v>5</v>
      </c>
      <c r="C69" s="11">
        <v>15764572.650000002</v>
      </c>
      <c r="D69" s="11">
        <v>9906023.970000017</v>
      </c>
    </row>
    <row r="71" ht="12.75">
      <c r="A71" s="10" t="s">
        <v>4</v>
      </c>
    </row>
    <row r="72" spans="2:6" ht="12.75">
      <c r="B72" s="1"/>
      <c r="C72" s="7"/>
      <c r="D72" s="7"/>
      <c r="E72" s="7"/>
      <c r="F72" s="7"/>
    </row>
    <row r="73" spans="2:6" ht="12.75">
      <c r="B73" s="9"/>
      <c r="C73" s="8"/>
      <c r="D73" s="7"/>
      <c r="E73" s="7"/>
      <c r="F73" s="7"/>
    </row>
    <row r="74" spans="1:6" ht="12.75">
      <c r="A74" s="6"/>
      <c r="B74" s="2" t="s">
        <v>3</v>
      </c>
      <c r="C74" s="5"/>
      <c r="D74" s="4" t="s">
        <v>2</v>
      </c>
      <c r="E74" s="4"/>
      <c r="F74" s="4"/>
    </row>
    <row r="75" spans="1:6" ht="12.75">
      <c r="A75" s="2"/>
      <c r="B75" s="2" t="s">
        <v>1</v>
      </c>
      <c r="C75" s="1"/>
      <c r="D75" s="3" t="s">
        <v>0</v>
      </c>
      <c r="E75" s="3"/>
      <c r="F75" s="3"/>
    </row>
    <row r="76" spans="1:6" ht="12.75">
      <c r="A76" s="2"/>
      <c r="B76" s="1"/>
      <c r="C76" s="1"/>
      <c r="D76" s="1"/>
      <c r="E76" s="1"/>
      <c r="F76" s="1"/>
    </row>
  </sheetData>
  <sheetProtection/>
  <mergeCells count="5">
    <mergeCell ref="A1:D1"/>
    <mergeCell ref="A2:D2"/>
    <mergeCell ref="A3:D3"/>
    <mergeCell ref="D74:F74"/>
    <mergeCell ref="D75:F7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2017-08-15T20:20:08Z</dcterms:created>
  <dcterms:modified xsi:type="dcterms:W3CDTF">2017-08-15T20:20:40Z</dcterms:modified>
  <cp:category/>
  <cp:version/>
  <cp:contentType/>
  <cp:contentStatus/>
</cp:coreProperties>
</file>