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"/>
    </mc:Choice>
  </mc:AlternateContent>
  <bookViews>
    <workbookView xWindow="0" yWindow="0" windowWidth="19200" windowHeight="10695"/>
  </bookViews>
  <sheets>
    <sheet name="COG" sheetId="1" r:id="rId1"/>
  </sheets>
  <externalReferences>
    <externalReference r:id="rId2"/>
  </externalReferences>
  <definedNames>
    <definedName name="_xlnm.Print_Area" localSheetId="0">COG!$B$1:$K$90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C90" i="1"/>
  <c r="J89" i="1"/>
  <c r="C89" i="1"/>
  <c r="J88" i="1"/>
  <c r="C88" i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J74" i="1"/>
  <c r="I74" i="1"/>
  <c r="H74" i="1"/>
  <c r="G74" i="1"/>
  <c r="E74" i="1"/>
  <c r="D74" i="1"/>
  <c r="F74" i="1" s="1"/>
  <c r="F73" i="1"/>
  <c r="K73" i="1" s="1"/>
  <c r="F72" i="1"/>
  <c r="K72" i="1" s="1"/>
  <c r="F71" i="1"/>
  <c r="K71" i="1" s="1"/>
  <c r="J70" i="1"/>
  <c r="I70" i="1"/>
  <c r="H70" i="1"/>
  <c r="G70" i="1"/>
  <c r="E70" i="1"/>
  <c r="D70" i="1"/>
  <c r="F70" i="1" s="1"/>
  <c r="K69" i="1"/>
  <c r="F69" i="1"/>
  <c r="F68" i="1"/>
  <c r="K68" i="1" s="1"/>
  <c r="K67" i="1"/>
  <c r="F67" i="1"/>
  <c r="F66" i="1"/>
  <c r="K66" i="1" s="1"/>
  <c r="K65" i="1"/>
  <c r="F65" i="1"/>
  <c r="F64" i="1"/>
  <c r="K64" i="1" s="1"/>
  <c r="K63" i="1"/>
  <c r="K62" i="1" s="1"/>
  <c r="F63" i="1"/>
  <c r="J62" i="1"/>
  <c r="I62" i="1"/>
  <c r="H62" i="1"/>
  <c r="G62" i="1"/>
  <c r="E62" i="1"/>
  <c r="D62" i="1"/>
  <c r="F62" i="1" s="1"/>
  <c r="F61" i="1"/>
  <c r="K61" i="1" s="1"/>
  <c r="K60" i="1"/>
  <c r="F60" i="1"/>
  <c r="F59" i="1"/>
  <c r="K59" i="1" s="1"/>
  <c r="K58" i="1" s="1"/>
  <c r="J58" i="1"/>
  <c r="I58" i="1"/>
  <c r="H58" i="1"/>
  <c r="G58" i="1"/>
  <c r="E58" i="1"/>
  <c r="D58" i="1"/>
  <c r="F58" i="1" s="1"/>
  <c r="K57" i="1"/>
  <c r="F57" i="1"/>
  <c r="F56" i="1"/>
  <c r="K56" i="1" s="1"/>
  <c r="K55" i="1"/>
  <c r="F55" i="1"/>
  <c r="F54" i="1"/>
  <c r="K54" i="1" s="1"/>
  <c r="K53" i="1"/>
  <c r="F53" i="1"/>
  <c r="K52" i="1"/>
  <c r="F52" i="1"/>
  <c r="K51" i="1"/>
  <c r="F51" i="1"/>
  <c r="K50" i="1"/>
  <c r="F50" i="1"/>
  <c r="K49" i="1"/>
  <c r="F49" i="1"/>
  <c r="J48" i="1"/>
  <c r="I48" i="1"/>
  <c r="H48" i="1"/>
  <c r="G48" i="1"/>
  <c r="E48" i="1"/>
  <c r="F48" i="1" s="1"/>
  <c r="D48" i="1"/>
  <c r="K47" i="1"/>
  <c r="F47" i="1"/>
  <c r="K46" i="1"/>
  <c r="F46" i="1"/>
  <c r="K45" i="1"/>
  <c r="F45" i="1"/>
  <c r="K44" i="1"/>
  <c r="F44" i="1"/>
  <c r="K43" i="1"/>
  <c r="F43" i="1"/>
  <c r="K42" i="1"/>
  <c r="F42" i="1"/>
  <c r="F41" i="1"/>
  <c r="K41" i="1" s="1"/>
  <c r="K38" i="1" s="1"/>
  <c r="K40" i="1"/>
  <c r="F40" i="1"/>
  <c r="K39" i="1"/>
  <c r="F39" i="1"/>
  <c r="J38" i="1"/>
  <c r="I38" i="1"/>
  <c r="H38" i="1"/>
  <c r="G38" i="1"/>
  <c r="E38" i="1"/>
  <c r="D38" i="1"/>
  <c r="F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F30" i="1"/>
  <c r="K30" i="1" s="1"/>
  <c r="K28" i="1" s="1"/>
  <c r="K29" i="1"/>
  <c r="F29" i="1"/>
  <c r="J28" i="1"/>
  <c r="I28" i="1"/>
  <c r="H28" i="1"/>
  <c r="G28" i="1"/>
  <c r="F28" i="1"/>
  <c r="E28" i="1"/>
  <c r="D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F21" i="1"/>
  <c r="K21" i="1" s="1"/>
  <c r="K20" i="1"/>
  <c r="F20" i="1"/>
  <c r="F19" i="1"/>
  <c r="K19" i="1" s="1"/>
  <c r="J18" i="1"/>
  <c r="I18" i="1"/>
  <c r="H18" i="1"/>
  <c r="G18" i="1"/>
  <c r="F18" i="1"/>
  <c r="E18" i="1"/>
  <c r="D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J10" i="1"/>
  <c r="J82" i="1" s="1"/>
  <c r="I10" i="1"/>
  <c r="I82" i="1" s="1"/>
  <c r="H10" i="1"/>
  <c r="H82" i="1" s="1"/>
  <c r="G10" i="1"/>
  <c r="G82" i="1" s="1"/>
  <c r="F10" i="1"/>
  <c r="E10" i="1"/>
  <c r="E82" i="1" s="1"/>
  <c r="D10" i="1"/>
  <c r="D82" i="1" s="1"/>
  <c r="D5" i="1"/>
  <c r="B3" i="1"/>
  <c r="K18" i="1" l="1"/>
  <c r="K48" i="1"/>
  <c r="K70" i="1"/>
  <c r="K82" i="1"/>
  <c r="F82" i="1"/>
  <c r="K74" i="1"/>
</calcChain>
</file>

<file path=xl/sharedStrings.xml><?xml version="1.0" encoding="utf-8"?>
<sst xmlns="http://schemas.openxmlformats.org/spreadsheetml/2006/main" count="89" uniqueCount="89">
  <si>
    <t>ESTADO ANALÍTICO DEL EJERCICIO DEL PRESUPUESTO DE EGRESOS</t>
  </si>
  <si>
    <t>CLASIFICACIÓN POR OBJETO DEL GASTO (CAPÍTULO Y CONCEPTO)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</si>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</sst>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43" fontId="6" fillId="3" borderId="13" xfId="1" applyFont="1" applyFill="1" applyBorder="1" applyAlignment="1">
      <alignment horizontal="right"/>
    </xf>
    <xf numFmtId="43" fontId="6" fillId="0" borderId="13" xfId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3" fontId="9" fillId="3" borderId="13" xfId="1" applyFont="1" applyFill="1" applyBorder="1" applyAlignment="1" applyProtection="1">
      <alignment horizontal="right"/>
      <protection locked="0"/>
    </xf>
    <xf numFmtId="43" fontId="9" fillId="3" borderId="13" xfId="1" applyFont="1" applyFill="1" applyBorder="1" applyAlignment="1">
      <alignment horizontal="right"/>
    </xf>
    <xf numFmtId="43" fontId="9" fillId="0" borderId="13" xfId="1" applyFont="1" applyFill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43" fontId="7" fillId="3" borderId="13" xfId="1" applyFont="1" applyFill="1" applyBorder="1" applyAlignment="1" applyProtection="1">
      <alignment horizontal="right"/>
      <protection locked="0"/>
    </xf>
    <xf numFmtId="43" fontId="7" fillId="0" borderId="13" xfId="1" applyFont="1" applyFill="1" applyBorder="1" applyAlignment="1">
      <alignment horizontal="right"/>
    </xf>
    <xf numFmtId="43" fontId="7" fillId="3" borderId="13" xfId="1" applyFont="1" applyFill="1" applyBorder="1" applyAlignment="1">
      <alignment horizontal="right"/>
    </xf>
    <xf numFmtId="0" fontId="7" fillId="0" borderId="0" xfId="0" applyFont="1"/>
    <xf numFmtId="43" fontId="7" fillId="0" borderId="13" xfId="1" applyFont="1" applyFill="1" applyBorder="1" applyAlignment="1" applyProtection="1">
      <alignment horizontal="right"/>
      <protection locked="0"/>
    </xf>
    <xf numFmtId="43" fontId="2" fillId="3" borderId="13" xfId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7" fillId="3" borderId="14" xfId="1" applyFont="1" applyFill="1" applyBorder="1" applyAlignment="1" applyProtection="1">
      <alignment horizontal="right"/>
      <protection locked="0"/>
    </xf>
    <xf numFmtId="43" fontId="7" fillId="0" borderId="14" xfId="1" applyFont="1" applyFill="1" applyBorder="1" applyAlignment="1" applyProtection="1">
      <alignment horizontal="right"/>
      <protection locked="0"/>
    </xf>
    <xf numFmtId="43" fontId="7" fillId="3" borderId="14" xfId="1" applyFont="1" applyFill="1" applyBorder="1" applyAlignment="1">
      <alignment horizontal="right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3" fontId="2" fillId="3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>
      <alignment horizontal="right" vertical="center"/>
    </xf>
    <xf numFmtId="0" fontId="11" fillId="0" borderId="0" xfId="0" applyFont="1"/>
    <xf numFmtId="0" fontId="3" fillId="0" borderId="0" xfId="0" applyFont="1" applyBorder="1"/>
    <xf numFmtId="43" fontId="3" fillId="0" borderId="0" xfId="0" applyNumberFormat="1" applyFont="1" applyBorder="1"/>
    <xf numFmtId="0" fontId="11" fillId="0" borderId="0" xfId="0" applyFont="1" applyAlignment="1"/>
    <xf numFmtId="0" fontId="3" fillId="0" borderId="0" xfId="0" applyFont="1" applyAlignment="1"/>
    <xf numFmtId="0" fontId="12" fillId="3" borderId="0" xfId="0" applyFont="1" applyFill="1" applyBorder="1" applyAlignment="1">
      <alignment horizontal="center"/>
    </xf>
    <xf numFmtId="0" fontId="13" fillId="0" borderId="0" xfId="0" applyFont="1"/>
    <xf numFmtId="0" fontId="14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84</xdr:row>
      <xdr:rowOff>0</xdr:rowOff>
    </xdr:from>
    <xdr:to>
      <xdr:col>2</xdr:col>
      <xdr:colOff>190500</xdr:colOff>
      <xdr:row>93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3192125"/>
          <a:ext cx="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1141095</xdr:colOff>
      <xdr:row>86</xdr:row>
      <xdr:rowOff>127635</xdr:rowOff>
    </xdr:from>
    <xdr:to>
      <xdr:col>2</xdr:col>
      <xdr:colOff>3040140</xdr:colOff>
      <xdr:row>86</xdr:row>
      <xdr:rowOff>127636</xdr:rowOff>
    </xdr:to>
    <xdr:cxnSp macro="">
      <xdr:nvCxnSpPr>
        <xdr:cNvPr id="3" name="3 Conector recto"/>
        <xdr:cNvCxnSpPr/>
      </xdr:nvCxnSpPr>
      <xdr:spPr>
        <a:xfrm>
          <a:off x="1798320" y="13624560"/>
          <a:ext cx="189904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935355</xdr:colOff>
      <xdr:row>87</xdr:row>
      <xdr:rowOff>0</xdr:rowOff>
    </xdr:from>
    <xdr:to>
      <xdr:col>10</xdr:col>
      <xdr:colOff>301067</xdr:colOff>
      <xdr:row>87</xdr:row>
      <xdr:rowOff>1</xdr:rowOff>
    </xdr:to>
    <xdr:cxnSp macro="">
      <xdr:nvCxnSpPr>
        <xdr:cNvPr id="4" name="3 Conector recto"/>
        <xdr:cNvCxnSpPr/>
      </xdr:nvCxnSpPr>
      <xdr:spPr>
        <a:xfrm>
          <a:off x="13403580" y="13649325"/>
          <a:ext cx="2213687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_Edos_Pptales_Mar_18/Egreso/03_Estados%202018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>
        <row r="3">
          <cell r="C3" t="str">
            <v>Del 01 de enero al 31 de Marzo de 2018</v>
          </cell>
        </row>
        <row r="5">
          <cell r="D5" t="str">
            <v>Coordinadora de Fomento al Comercio Exterior del Estado De Guanajuato</v>
          </cell>
        </row>
        <row r="28">
          <cell r="A28" t="str">
            <v>Lic. Luis Ernesto Rojas Ávila</v>
          </cell>
        </row>
        <row r="29">
          <cell r="A29" t="str">
            <v>Director General</v>
          </cell>
        </row>
        <row r="30">
          <cell r="A30" t="str">
            <v>COFOCE</v>
          </cell>
        </row>
      </sheetData>
      <sheetData sheetId="2"/>
      <sheetData sheetId="3">
        <row r="26">
          <cell r="I26" t="str">
            <v>C.P. Juan José Rangel Gutiérrez</v>
          </cell>
        </row>
        <row r="27">
          <cell r="I27" t="str">
            <v>Director Financiero y de Administración</v>
          </cell>
        </row>
        <row r="28">
          <cell r="I28" t="str">
            <v>COFOCE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showGridLines="0" tabSelected="1" zoomScaleNormal="100" workbookViewId="0">
      <pane xSplit="3" ySplit="3" topLeftCell="D4" activePane="bottomRight" state="frozen"/>
      <selection activeCell="A32" sqref="A32:B32"/>
      <selection pane="topRight" activeCell="A32" sqref="A32:B32"/>
      <selection pane="bottomLeft" activeCell="A32" sqref="A32:B32"/>
      <selection pane="bottomRight" activeCell="D24" sqref="D24"/>
    </sheetView>
  </sheetViews>
  <sheetFormatPr baseColWidth="10" defaultColWidth="0" defaultRowHeight="12" x14ac:dyDescent="0.2"/>
  <cols>
    <col min="1" max="1" width="2.7109375" style="1" customWidth="1"/>
    <col min="2" max="2" width="7.140625" style="1" customWidth="1"/>
    <col min="3" max="3" width="62.42578125" style="1" customWidth="1"/>
    <col min="4" max="4" width="22.5703125" style="1" customWidth="1"/>
    <col min="5" max="7" width="23" style="1" customWidth="1"/>
    <col min="8" max="8" width="23.140625" style="1" customWidth="1"/>
    <col min="9" max="9" width="19.5703125" style="1" customWidth="1"/>
    <col min="10" max="10" width="23.140625" style="1" customWidth="1"/>
    <col min="11" max="11" width="23.28515625" style="1" customWidth="1"/>
    <col min="12" max="12" width="18.140625" style="1" customWidth="1"/>
    <col min="13" max="13" width="11.42578125" style="1" hidden="1" customWidth="1"/>
    <col min="14" max="16384" width="0" style="1" hidden="1"/>
  </cols>
  <sheetData>
    <row r="1" spans="2:12" x14ac:dyDescent="0.2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1"/>
    </row>
    <row r="2" spans="2:12" ht="17.45" customHeight="1" x14ac:dyDescent="0.2"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4"/>
    </row>
    <row r="3" spans="2:12" ht="17.45" customHeight="1" x14ac:dyDescent="0.2">
      <c r="B3" s="55" t="str">
        <f>[1]CAdmon!C3</f>
        <v>Del 01 de enero al 31 de Marzo de 2018</v>
      </c>
      <c r="C3" s="56"/>
      <c r="D3" s="56"/>
      <c r="E3" s="56"/>
      <c r="F3" s="56"/>
      <c r="G3" s="56"/>
      <c r="H3" s="56"/>
      <c r="I3" s="56"/>
      <c r="J3" s="56"/>
      <c r="K3" s="57"/>
    </row>
    <row r="4" spans="2:12" s="2" customFormat="1" ht="6.75" customHeight="1" x14ac:dyDescent="0.2"/>
    <row r="5" spans="2:12" s="2" customFormat="1" ht="18" customHeight="1" x14ac:dyDescent="0.2">
      <c r="C5" s="3" t="s">
        <v>2</v>
      </c>
      <c r="D5" s="58" t="str">
        <f>[1]CAdmon!D5</f>
        <v>Coordinadora de Fomento al Comercio Exterior del Estado De Guanajuato</v>
      </c>
      <c r="E5" s="58"/>
      <c r="F5" s="58"/>
      <c r="G5" s="58"/>
      <c r="H5" s="58"/>
      <c r="I5" s="58"/>
      <c r="J5" s="58"/>
      <c r="K5" s="4"/>
      <c r="L5" s="4"/>
    </row>
    <row r="6" spans="2:12" s="2" customFormat="1" ht="6.75" customHeight="1" x14ac:dyDescent="0.2"/>
    <row r="7" spans="2:12" x14ac:dyDescent="0.2">
      <c r="B7" s="59" t="s">
        <v>3</v>
      </c>
      <c r="C7" s="60"/>
      <c r="D7" s="65" t="s">
        <v>4</v>
      </c>
      <c r="E7" s="66"/>
      <c r="F7" s="66"/>
      <c r="G7" s="66"/>
      <c r="H7" s="66"/>
      <c r="I7" s="66"/>
      <c r="J7" s="67"/>
      <c r="K7" s="68" t="s">
        <v>5</v>
      </c>
    </row>
    <row r="8" spans="2:12" ht="24" x14ac:dyDescent="0.2">
      <c r="B8" s="61"/>
      <c r="C8" s="62"/>
      <c r="D8" s="5" t="s">
        <v>6</v>
      </c>
      <c r="E8" s="6" t="s">
        <v>7</v>
      </c>
      <c r="F8" s="5" t="s">
        <v>8</v>
      </c>
      <c r="G8" s="7" t="s">
        <v>9</v>
      </c>
      <c r="H8" s="5" t="s">
        <v>10</v>
      </c>
      <c r="I8" s="7" t="s">
        <v>11</v>
      </c>
      <c r="J8" s="5" t="s">
        <v>12</v>
      </c>
      <c r="K8" s="68"/>
    </row>
    <row r="9" spans="2:12" ht="12.75" x14ac:dyDescent="0.2">
      <c r="B9" s="63"/>
      <c r="C9" s="64"/>
      <c r="D9" s="8">
        <v>1</v>
      </c>
      <c r="E9" s="8">
        <v>2</v>
      </c>
      <c r="F9" s="8" t="s">
        <v>13</v>
      </c>
      <c r="G9" s="9">
        <v>4</v>
      </c>
      <c r="H9" s="8">
        <v>5</v>
      </c>
      <c r="I9" s="9">
        <v>6</v>
      </c>
      <c r="J9" s="8">
        <v>7</v>
      </c>
      <c r="K9" s="8" t="s">
        <v>14</v>
      </c>
    </row>
    <row r="10" spans="2:12" x14ac:dyDescent="0.2">
      <c r="B10" s="47" t="s">
        <v>15</v>
      </c>
      <c r="C10" s="48"/>
      <c r="D10" s="10">
        <f t="shared" ref="D10:J10" si="0">SUM(D11:D17)</f>
        <v>42335581</v>
      </c>
      <c r="E10" s="10">
        <f t="shared" si="0"/>
        <v>2621047.0499999998</v>
      </c>
      <c r="F10" s="10">
        <f t="shared" si="0"/>
        <v>44956628.049999997</v>
      </c>
      <c r="G10" s="11">
        <f t="shared" si="0"/>
        <v>9916252.8999999985</v>
      </c>
      <c r="H10" s="11">
        <f t="shared" si="0"/>
        <v>9232757.129999999</v>
      </c>
      <c r="I10" s="11">
        <f t="shared" si="0"/>
        <v>9232757.129999999</v>
      </c>
      <c r="J10" s="11">
        <f t="shared" si="0"/>
        <v>9232757.129999999</v>
      </c>
      <c r="K10" s="10">
        <f>F10-H10</f>
        <v>35723870.920000002</v>
      </c>
    </row>
    <row r="11" spans="2:12" ht="12" customHeight="1" x14ac:dyDescent="0.2">
      <c r="B11" s="12">
        <v>1100</v>
      </c>
      <c r="C11" s="13" t="s">
        <v>16</v>
      </c>
      <c r="D11" s="14">
        <v>10619304</v>
      </c>
      <c r="E11" s="14">
        <v>201700.92</v>
      </c>
      <c r="F11" s="15">
        <f t="shared" ref="F11:F74" si="1">D11+E11</f>
        <v>10821004.92</v>
      </c>
      <c r="G11" s="16">
        <v>2676396.48</v>
      </c>
      <c r="H11" s="16">
        <v>2485044.33</v>
      </c>
      <c r="I11" s="16">
        <v>2485044.33</v>
      </c>
      <c r="J11" s="16">
        <v>2485044.33</v>
      </c>
      <c r="K11" s="15">
        <f t="shared" ref="K11:K17" si="2">F11-H11</f>
        <v>8335960.5899999999</v>
      </c>
    </row>
    <row r="12" spans="2:12" s="21" customFormat="1" ht="12" customHeight="1" x14ac:dyDescent="0.2">
      <c r="B12" s="12">
        <v>1200</v>
      </c>
      <c r="C12" s="17" t="s">
        <v>17</v>
      </c>
      <c r="D12" s="18">
        <v>0</v>
      </c>
      <c r="E12" s="18">
        <v>287870.68</v>
      </c>
      <c r="F12" s="15">
        <f t="shared" si="1"/>
        <v>287870.68</v>
      </c>
      <c r="G12" s="19">
        <v>70689.460000000006</v>
      </c>
      <c r="H12" s="19">
        <v>70689.440000000002</v>
      </c>
      <c r="I12" s="19">
        <v>70689.440000000002</v>
      </c>
      <c r="J12" s="19">
        <v>70689.440000000002</v>
      </c>
      <c r="K12" s="20">
        <f>F12-H12</f>
        <v>217181.24</v>
      </c>
    </row>
    <row r="13" spans="2:12" s="21" customFormat="1" ht="12" customHeight="1" x14ac:dyDescent="0.2">
      <c r="B13" s="12">
        <v>1300</v>
      </c>
      <c r="C13" s="17" t="s">
        <v>18</v>
      </c>
      <c r="D13" s="18">
        <v>16876588</v>
      </c>
      <c r="E13" s="18">
        <v>477788.22</v>
      </c>
      <c r="F13" s="15">
        <f t="shared" si="1"/>
        <v>17354376.219999999</v>
      </c>
      <c r="G13" s="19">
        <v>2949813.42</v>
      </c>
      <c r="H13" s="19">
        <v>2698193.98</v>
      </c>
      <c r="I13" s="19">
        <v>2698193.98</v>
      </c>
      <c r="J13" s="19">
        <v>2698193.98</v>
      </c>
      <c r="K13" s="20">
        <f t="shared" si="2"/>
        <v>14656182.239999998</v>
      </c>
    </row>
    <row r="14" spans="2:12" s="21" customFormat="1" ht="12" customHeight="1" x14ac:dyDescent="0.2">
      <c r="B14" s="12">
        <v>1400</v>
      </c>
      <c r="C14" s="17" t="s">
        <v>19</v>
      </c>
      <c r="D14" s="18">
        <v>4129320</v>
      </c>
      <c r="E14" s="18">
        <v>68832</v>
      </c>
      <c r="F14" s="15">
        <f t="shared" si="1"/>
        <v>4198152</v>
      </c>
      <c r="G14" s="19">
        <v>1098096.02</v>
      </c>
      <c r="H14" s="19">
        <v>1028024.29</v>
      </c>
      <c r="I14" s="19">
        <v>1028024.29</v>
      </c>
      <c r="J14" s="19">
        <v>1028024.29</v>
      </c>
      <c r="K14" s="20">
        <f t="shared" si="2"/>
        <v>3170127.71</v>
      </c>
    </row>
    <row r="15" spans="2:12" s="21" customFormat="1" ht="12" customHeight="1" x14ac:dyDescent="0.2">
      <c r="B15" s="12">
        <v>1500</v>
      </c>
      <c r="C15" s="17" t="s">
        <v>20</v>
      </c>
      <c r="D15" s="18">
        <v>10708669</v>
      </c>
      <c r="E15" s="18">
        <v>1584822.23</v>
      </c>
      <c r="F15" s="15">
        <f t="shared" si="1"/>
        <v>12293491.23</v>
      </c>
      <c r="G15" s="19">
        <v>3121257.52</v>
      </c>
      <c r="H15" s="19">
        <v>2950805.09</v>
      </c>
      <c r="I15" s="19">
        <v>2950805.09</v>
      </c>
      <c r="J15" s="19">
        <v>2950805.09</v>
      </c>
      <c r="K15" s="20">
        <f t="shared" si="2"/>
        <v>9342686.1400000006</v>
      </c>
    </row>
    <row r="16" spans="2:12" s="21" customFormat="1" ht="12" customHeight="1" x14ac:dyDescent="0.2">
      <c r="B16" s="12">
        <v>1600</v>
      </c>
      <c r="C16" s="17" t="s">
        <v>21</v>
      </c>
      <c r="D16" s="18">
        <v>0</v>
      </c>
      <c r="E16" s="18">
        <v>0</v>
      </c>
      <c r="F16" s="15">
        <f t="shared" si="1"/>
        <v>0</v>
      </c>
      <c r="G16" s="22">
        <v>0</v>
      </c>
      <c r="H16" s="22">
        <v>0</v>
      </c>
      <c r="I16" s="22">
        <v>0</v>
      </c>
      <c r="J16" s="22">
        <v>0</v>
      </c>
      <c r="K16" s="20">
        <f t="shared" si="2"/>
        <v>0</v>
      </c>
    </row>
    <row r="17" spans="2:11" s="21" customFormat="1" ht="12" customHeight="1" x14ac:dyDescent="0.2">
      <c r="B17" s="12">
        <v>1700</v>
      </c>
      <c r="C17" s="17" t="s">
        <v>22</v>
      </c>
      <c r="D17" s="18">
        <v>1700</v>
      </c>
      <c r="E17" s="18">
        <v>33</v>
      </c>
      <c r="F17" s="15">
        <f t="shared" si="1"/>
        <v>1733</v>
      </c>
      <c r="G17" s="22">
        <v>0</v>
      </c>
      <c r="H17" s="22">
        <v>0</v>
      </c>
      <c r="I17" s="22">
        <v>0</v>
      </c>
      <c r="J17" s="22">
        <v>0</v>
      </c>
      <c r="K17" s="20">
        <f t="shared" si="2"/>
        <v>1733</v>
      </c>
    </row>
    <row r="18" spans="2:11" s="21" customFormat="1" x14ac:dyDescent="0.2">
      <c r="B18" s="43" t="s">
        <v>23</v>
      </c>
      <c r="C18" s="44"/>
      <c r="D18" s="23">
        <f t="shared" ref="D18:K18" si="3">SUM(D19:D27)</f>
        <v>1677818</v>
      </c>
      <c r="E18" s="23">
        <f t="shared" si="3"/>
        <v>116500</v>
      </c>
      <c r="F18" s="23">
        <f t="shared" si="3"/>
        <v>1794318</v>
      </c>
      <c r="G18" s="24">
        <f t="shared" si="3"/>
        <v>226714.50999999998</v>
      </c>
      <c r="H18" s="24">
        <f t="shared" si="3"/>
        <v>226714.50999999998</v>
      </c>
      <c r="I18" s="24">
        <f t="shared" si="3"/>
        <v>226714.50999999998</v>
      </c>
      <c r="J18" s="24">
        <f t="shared" si="3"/>
        <v>226714.50999999998</v>
      </c>
      <c r="K18" s="23">
        <f t="shared" si="3"/>
        <v>1567603.49</v>
      </c>
    </row>
    <row r="19" spans="2:11" s="21" customFormat="1" ht="12" customHeight="1" x14ac:dyDescent="0.2">
      <c r="B19" s="12">
        <v>2100</v>
      </c>
      <c r="C19" s="17" t="s">
        <v>24</v>
      </c>
      <c r="D19" s="18">
        <v>344017</v>
      </c>
      <c r="E19" s="18">
        <v>30500</v>
      </c>
      <c r="F19" s="18">
        <f t="shared" si="1"/>
        <v>374517</v>
      </c>
      <c r="G19" s="22">
        <v>36013.589999999997</v>
      </c>
      <c r="H19" s="22">
        <v>36013.589999999997</v>
      </c>
      <c r="I19" s="22">
        <v>36013.589999999997</v>
      </c>
      <c r="J19" s="22">
        <v>36013.589999999997</v>
      </c>
      <c r="K19" s="20">
        <f t="shared" ref="K19:K27" si="4">F19-H19</f>
        <v>338503.41000000003</v>
      </c>
    </row>
    <row r="20" spans="2:11" s="21" customFormat="1" x14ac:dyDescent="0.2">
      <c r="B20" s="12">
        <v>2200</v>
      </c>
      <c r="C20" s="17" t="s">
        <v>25</v>
      </c>
      <c r="D20" s="18">
        <v>4839</v>
      </c>
      <c r="E20" s="18">
        <v>0</v>
      </c>
      <c r="F20" s="18">
        <f t="shared" si="1"/>
        <v>4839</v>
      </c>
      <c r="G20" s="22">
        <v>0</v>
      </c>
      <c r="H20" s="22">
        <v>0</v>
      </c>
      <c r="I20" s="22">
        <v>0</v>
      </c>
      <c r="J20" s="22">
        <v>0</v>
      </c>
      <c r="K20" s="20">
        <f t="shared" si="4"/>
        <v>4839</v>
      </c>
    </row>
    <row r="21" spans="2:11" s="21" customFormat="1" x14ac:dyDescent="0.2">
      <c r="B21" s="12">
        <v>2300</v>
      </c>
      <c r="C21" s="17" t="s">
        <v>26</v>
      </c>
      <c r="D21" s="18">
        <v>0</v>
      </c>
      <c r="E21" s="18">
        <v>0</v>
      </c>
      <c r="F21" s="18">
        <f t="shared" si="1"/>
        <v>0</v>
      </c>
      <c r="G21" s="22">
        <v>0</v>
      </c>
      <c r="H21" s="22">
        <v>0</v>
      </c>
      <c r="I21" s="22">
        <v>0</v>
      </c>
      <c r="J21" s="22">
        <v>0</v>
      </c>
      <c r="K21" s="20">
        <f t="shared" si="4"/>
        <v>0</v>
      </c>
    </row>
    <row r="22" spans="2:11" s="21" customFormat="1" x14ac:dyDescent="0.2">
      <c r="B22" s="12">
        <v>2400</v>
      </c>
      <c r="C22" s="17" t="s">
        <v>27</v>
      </c>
      <c r="D22" s="18">
        <v>14868</v>
      </c>
      <c r="E22" s="18">
        <v>0</v>
      </c>
      <c r="F22" s="18">
        <f t="shared" si="1"/>
        <v>14868</v>
      </c>
      <c r="G22" s="22">
        <v>3309.71</v>
      </c>
      <c r="H22" s="22">
        <v>3309.71</v>
      </c>
      <c r="I22" s="22">
        <v>3309.71</v>
      </c>
      <c r="J22" s="22">
        <v>3309.71</v>
      </c>
      <c r="K22" s="20">
        <f t="shared" si="4"/>
        <v>11558.29</v>
      </c>
    </row>
    <row r="23" spans="2:11" s="21" customFormat="1" x14ac:dyDescent="0.2">
      <c r="B23" s="12">
        <v>2500</v>
      </c>
      <c r="C23" s="17" t="s">
        <v>28</v>
      </c>
      <c r="D23" s="18">
        <v>5000</v>
      </c>
      <c r="E23" s="18">
        <v>0</v>
      </c>
      <c r="F23" s="18">
        <f t="shared" si="1"/>
        <v>5000</v>
      </c>
      <c r="G23" s="22">
        <v>944.5</v>
      </c>
      <c r="H23" s="22">
        <v>944.5</v>
      </c>
      <c r="I23" s="22">
        <v>944.5</v>
      </c>
      <c r="J23" s="22">
        <v>944.5</v>
      </c>
      <c r="K23" s="20">
        <f t="shared" si="4"/>
        <v>4055.5</v>
      </c>
    </row>
    <row r="24" spans="2:11" s="21" customFormat="1" x14ac:dyDescent="0.2">
      <c r="B24" s="12">
        <v>2600</v>
      </c>
      <c r="C24" s="17" t="s">
        <v>29</v>
      </c>
      <c r="D24" s="18">
        <v>1191688</v>
      </c>
      <c r="E24" s="18">
        <v>0</v>
      </c>
      <c r="F24" s="18">
        <f t="shared" si="1"/>
        <v>1191688</v>
      </c>
      <c r="G24" s="22">
        <v>184309.81</v>
      </c>
      <c r="H24" s="22">
        <v>184309.81</v>
      </c>
      <c r="I24" s="22">
        <v>184309.81</v>
      </c>
      <c r="J24" s="22">
        <v>184309.81</v>
      </c>
      <c r="K24" s="20">
        <f t="shared" si="4"/>
        <v>1007378.19</v>
      </c>
    </row>
    <row r="25" spans="2:11" s="21" customFormat="1" x14ac:dyDescent="0.2">
      <c r="B25" s="12">
        <v>2700</v>
      </c>
      <c r="C25" s="17" t="s">
        <v>30</v>
      </c>
      <c r="D25" s="18">
        <v>101406</v>
      </c>
      <c r="E25" s="18">
        <v>0</v>
      </c>
      <c r="F25" s="18">
        <f t="shared" si="1"/>
        <v>101406</v>
      </c>
      <c r="G25" s="22">
        <v>0</v>
      </c>
      <c r="H25" s="22">
        <v>0</v>
      </c>
      <c r="I25" s="22">
        <v>0</v>
      </c>
      <c r="J25" s="22">
        <v>0</v>
      </c>
      <c r="K25" s="20">
        <f t="shared" si="4"/>
        <v>101406</v>
      </c>
    </row>
    <row r="26" spans="2:11" s="21" customFormat="1" x14ac:dyDescent="0.2">
      <c r="B26" s="12">
        <v>2800</v>
      </c>
      <c r="C26" s="17" t="s">
        <v>31</v>
      </c>
      <c r="D26" s="18">
        <v>0</v>
      </c>
      <c r="E26" s="18">
        <v>0</v>
      </c>
      <c r="F26" s="18">
        <f t="shared" si="1"/>
        <v>0</v>
      </c>
      <c r="G26" s="22">
        <v>0</v>
      </c>
      <c r="H26" s="22">
        <v>0</v>
      </c>
      <c r="I26" s="22">
        <v>0</v>
      </c>
      <c r="J26" s="22">
        <v>0</v>
      </c>
      <c r="K26" s="20">
        <f t="shared" si="4"/>
        <v>0</v>
      </c>
    </row>
    <row r="27" spans="2:11" s="21" customFormat="1" x14ac:dyDescent="0.2">
      <c r="B27" s="12">
        <v>2900</v>
      </c>
      <c r="C27" s="17" t="s">
        <v>32</v>
      </c>
      <c r="D27" s="18">
        <v>16000</v>
      </c>
      <c r="E27" s="18">
        <v>86000</v>
      </c>
      <c r="F27" s="18">
        <f t="shared" si="1"/>
        <v>102000</v>
      </c>
      <c r="G27" s="22">
        <v>2136.9</v>
      </c>
      <c r="H27" s="22">
        <v>2136.9</v>
      </c>
      <c r="I27" s="22">
        <v>2136.9</v>
      </c>
      <c r="J27" s="22">
        <v>2136.9</v>
      </c>
      <c r="K27" s="20">
        <f t="shared" si="4"/>
        <v>99863.1</v>
      </c>
    </row>
    <row r="28" spans="2:11" s="21" customFormat="1" x14ac:dyDescent="0.2">
      <c r="B28" s="43" t="s">
        <v>33</v>
      </c>
      <c r="C28" s="44"/>
      <c r="D28" s="23">
        <f t="shared" ref="D28:K28" si="5">SUM(D29:D37)</f>
        <v>18637026</v>
      </c>
      <c r="E28" s="23">
        <f>SUM(E29:E37)</f>
        <v>5844245.21</v>
      </c>
      <c r="F28" s="23">
        <f t="shared" si="5"/>
        <v>24481271.210000001</v>
      </c>
      <c r="G28" s="24">
        <f t="shared" si="5"/>
        <v>2716249.5900000003</v>
      </c>
      <c r="H28" s="24">
        <f t="shared" si="5"/>
        <v>2705213.49</v>
      </c>
      <c r="I28" s="24">
        <f>SUM(I29:I37)</f>
        <v>2705213.49</v>
      </c>
      <c r="J28" s="24">
        <f t="shared" si="5"/>
        <v>2705213.49</v>
      </c>
      <c r="K28" s="23">
        <f t="shared" si="5"/>
        <v>21776057.719999999</v>
      </c>
    </row>
    <row r="29" spans="2:11" s="21" customFormat="1" x14ac:dyDescent="0.2">
      <c r="B29" s="12">
        <v>3100</v>
      </c>
      <c r="C29" s="17" t="s">
        <v>34</v>
      </c>
      <c r="D29" s="18">
        <v>1816867</v>
      </c>
      <c r="E29" s="18">
        <v>50000</v>
      </c>
      <c r="F29" s="18">
        <f t="shared" si="1"/>
        <v>1866867</v>
      </c>
      <c r="G29" s="22">
        <v>243982.17</v>
      </c>
      <c r="H29" s="22">
        <v>243982.17</v>
      </c>
      <c r="I29" s="22">
        <v>243982.17</v>
      </c>
      <c r="J29" s="22">
        <v>243982.17</v>
      </c>
      <c r="K29" s="20">
        <f t="shared" ref="K29:K37" si="6">F29-H29</f>
        <v>1622884.83</v>
      </c>
    </row>
    <row r="30" spans="2:11" s="21" customFormat="1" x14ac:dyDescent="0.2">
      <c r="B30" s="12">
        <v>3200</v>
      </c>
      <c r="C30" s="17" t="s">
        <v>35</v>
      </c>
      <c r="D30" s="18">
        <v>1182602</v>
      </c>
      <c r="E30" s="18">
        <v>0</v>
      </c>
      <c r="F30" s="18">
        <f t="shared" si="1"/>
        <v>1182602</v>
      </c>
      <c r="G30" s="22">
        <v>127123.92</v>
      </c>
      <c r="H30" s="22">
        <v>127123.92</v>
      </c>
      <c r="I30" s="22">
        <v>127123.92</v>
      </c>
      <c r="J30" s="22">
        <v>127123.92</v>
      </c>
      <c r="K30" s="20">
        <f t="shared" si="6"/>
        <v>1055478.08</v>
      </c>
    </row>
    <row r="31" spans="2:11" s="21" customFormat="1" x14ac:dyDescent="0.2">
      <c r="B31" s="12">
        <v>3300</v>
      </c>
      <c r="C31" s="17" t="s">
        <v>36</v>
      </c>
      <c r="D31" s="18">
        <v>186800</v>
      </c>
      <c r="E31" s="18">
        <v>804562.48</v>
      </c>
      <c r="F31" s="18">
        <f t="shared" si="1"/>
        <v>991362.48</v>
      </c>
      <c r="G31" s="22">
        <v>49167.42</v>
      </c>
      <c r="H31" s="22">
        <v>49167.42</v>
      </c>
      <c r="I31" s="22">
        <v>49167.42</v>
      </c>
      <c r="J31" s="22">
        <v>49167.42</v>
      </c>
      <c r="K31" s="20">
        <f t="shared" si="6"/>
        <v>942195.05999999994</v>
      </c>
    </row>
    <row r="32" spans="2:11" s="21" customFormat="1" x14ac:dyDescent="0.2">
      <c r="B32" s="12">
        <v>3400</v>
      </c>
      <c r="C32" s="17" t="s">
        <v>37</v>
      </c>
      <c r="D32" s="18">
        <v>492423</v>
      </c>
      <c r="E32" s="18">
        <v>34243.199999999997</v>
      </c>
      <c r="F32" s="18">
        <f t="shared" si="1"/>
        <v>526666.19999999995</v>
      </c>
      <c r="G32" s="22">
        <v>34696.43</v>
      </c>
      <c r="H32" s="22">
        <v>34696.43</v>
      </c>
      <c r="I32" s="22">
        <v>34696.43</v>
      </c>
      <c r="J32" s="22">
        <v>34696.43</v>
      </c>
      <c r="K32" s="20">
        <f t="shared" si="6"/>
        <v>491969.76999999996</v>
      </c>
    </row>
    <row r="33" spans="2:11" s="21" customFormat="1" x14ac:dyDescent="0.2">
      <c r="B33" s="12">
        <v>3500</v>
      </c>
      <c r="C33" s="17" t="s">
        <v>38</v>
      </c>
      <c r="D33" s="18">
        <v>1308595</v>
      </c>
      <c r="E33" s="18">
        <v>141000</v>
      </c>
      <c r="F33" s="18">
        <f t="shared" si="1"/>
        <v>1449595</v>
      </c>
      <c r="G33" s="22">
        <v>126333.52</v>
      </c>
      <c r="H33" s="22">
        <v>126333.52</v>
      </c>
      <c r="I33" s="22">
        <v>126333.52</v>
      </c>
      <c r="J33" s="22">
        <v>126333.52</v>
      </c>
      <c r="K33" s="20">
        <f t="shared" si="6"/>
        <v>1323261.48</v>
      </c>
    </row>
    <row r="34" spans="2:11" s="21" customFormat="1" x14ac:dyDescent="0.2">
      <c r="B34" s="12">
        <v>3600</v>
      </c>
      <c r="C34" s="17" t="s">
        <v>39</v>
      </c>
      <c r="D34" s="18">
        <v>3325300</v>
      </c>
      <c r="E34" s="18">
        <v>139176</v>
      </c>
      <c r="F34" s="18">
        <f t="shared" si="1"/>
        <v>3464476</v>
      </c>
      <c r="G34" s="22">
        <v>632876</v>
      </c>
      <c r="H34" s="22">
        <v>632876</v>
      </c>
      <c r="I34" s="22">
        <v>632876</v>
      </c>
      <c r="J34" s="22">
        <v>632876</v>
      </c>
      <c r="K34" s="20">
        <f t="shared" si="6"/>
        <v>2831600</v>
      </c>
    </row>
    <row r="35" spans="2:11" s="21" customFormat="1" x14ac:dyDescent="0.2">
      <c r="B35" s="12">
        <v>3700</v>
      </c>
      <c r="C35" s="17" t="s">
        <v>40</v>
      </c>
      <c r="D35" s="18">
        <v>3151648</v>
      </c>
      <c r="E35" s="18">
        <v>0</v>
      </c>
      <c r="F35" s="18">
        <f t="shared" si="1"/>
        <v>3151648</v>
      </c>
      <c r="G35" s="22">
        <v>651501.32999999996</v>
      </c>
      <c r="H35" s="22">
        <v>651501.32999999996</v>
      </c>
      <c r="I35" s="22">
        <v>651501.32999999996</v>
      </c>
      <c r="J35" s="22">
        <v>651501.32999999996</v>
      </c>
      <c r="K35" s="20">
        <f t="shared" si="6"/>
        <v>2500146.67</v>
      </c>
    </row>
    <row r="36" spans="2:11" s="21" customFormat="1" x14ac:dyDescent="0.2">
      <c r="B36" s="12">
        <v>3800</v>
      </c>
      <c r="C36" s="17" t="s">
        <v>41</v>
      </c>
      <c r="D36" s="18">
        <v>6431649</v>
      </c>
      <c r="E36" s="18">
        <v>4603900.28</v>
      </c>
      <c r="F36" s="18">
        <f t="shared" si="1"/>
        <v>11035549.280000001</v>
      </c>
      <c r="G36" s="22">
        <v>666388.74</v>
      </c>
      <c r="H36" s="22">
        <v>666388.74</v>
      </c>
      <c r="I36" s="22">
        <v>666388.74</v>
      </c>
      <c r="J36" s="22">
        <v>666388.74</v>
      </c>
      <c r="K36" s="20">
        <f t="shared" si="6"/>
        <v>10369160.540000001</v>
      </c>
    </row>
    <row r="37" spans="2:11" s="21" customFormat="1" x14ac:dyDescent="0.2">
      <c r="B37" s="12">
        <v>3900</v>
      </c>
      <c r="C37" s="17" t="s">
        <v>42</v>
      </c>
      <c r="D37" s="18">
        <v>741142</v>
      </c>
      <c r="E37" s="18">
        <v>71363.25</v>
      </c>
      <c r="F37" s="18">
        <f t="shared" si="1"/>
        <v>812505.25</v>
      </c>
      <c r="G37" s="22">
        <v>184180.06</v>
      </c>
      <c r="H37" s="22">
        <v>173143.96</v>
      </c>
      <c r="I37" s="22">
        <v>173143.96</v>
      </c>
      <c r="J37" s="22">
        <v>173143.96</v>
      </c>
      <c r="K37" s="20">
        <f t="shared" si="6"/>
        <v>639361.29</v>
      </c>
    </row>
    <row r="38" spans="2:11" s="21" customFormat="1" x14ac:dyDescent="0.2">
      <c r="B38" s="43" t="s">
        <v>43</v>
      </c>
      <c r="C38" s="44"/>
      <c r="D38" s="23">
        <f t="shared" ref="D38:K38" si="7">SUM(D39:D47)</f>
        <v>13305652</v>
      </c>
      <c r="E38" s="23">
        <f t="shared" si="7"/>
        <v>2705317.56</v>
      </c>
      <c r="F38" s="23">
        <f>D38+E38</f>
        <v>16010969.560000001</v>
      </c>
      <c r="G38" s="24">
        <f t="shared" si="7"/>
        <v>366837</v>
      </c>
      <c r="H38" s="24">
        <f t="shared" si="7"/>
        <v>366837</v>
      </c>
      <c r="I38" s="24">
        <f t="shared" si="7"/>
        <v>366837</v>
      </c>
      <c r="J38" s="24">
        <f t="shared" si="7"/>
        <v>366837</v>
      </c>
      <c r="K38" s="23">
        <f t="shared" si="7"/>
        <v>15644132.560000001</v>
      </c>
    </row>
    <row r="39" spans="2:11" s="21" customFormat="1" x14ac:dyDescent="0.2">
      <c r="B39" s="12">
        <v>4100</v>
      </c>
      <c r="C39" s="17" t="s">
        <v>44</v>
      </c>
      <c r="D39" s="18">
        <v>0</v>
      </c>
      <c r="E39" s="18">
        <v>0</v>
      </c>
      <c r="F39" s="18">
        <f t="shared" si="1"/>
        <v>0</v>
      </c>
      <c r="G39" s="22">
        <v>0</v>
      </c>
      <c r="H39" s="22">
        <v>0</v>
      </c>
      <c r="I39" s="22">
        <v>0</v>
      </c>
      <c r="J39" s="22">
        <v>0</v>
      </c>
      <c r="K39" s="20">
        <f t="shared" ref="K39:K47" si="8">F39-H39</f>
        <v>0</v>
      </c>
    </row>
    <row r="40" spans="2:11" s="21" customFormat="1" x14ac:dyDescent="0.2">
      <c r="B40" s="12">
        <v>4200</v>
      </c>
      <c r="C40" s="17" t="s">
        <v>45</v>
      </c>
      <c r="D40" s="18">
        <v>0</v>
      </c>
      <c r="E40" s="18">
        <v>0</v>
      </c>
      <c r="F40" s="18">
        <f t="shared" si="1"/>
        <v>0</v>
      </c>
      <c r="G40" s="22">
        <v>0</v>
      </c>
      <c r="H40" s="22">
        <v>0</v>
      </c>
      <c r="I40" s="22">
        <v>0</v>
      </c>
      <c r="J40" s="22">
        <v>0</v>
      </c>
      <c r="K40" s="20">
        <f t="shared" si="8"/>
        <v>0</v>
      </c>
    </row>
    <row r="41" spans="2:11" s="21" customFormat="1" x14ac:dyDescent="0.2">
      <c r="B41" s="12">
        <v>4300</v>
      </c>
      <c r="C41" s="17" t="s">
        <v>46</v>
      </c>
      <c r="D41" s="18">
        <v>13305652</v>
      </c>
      <c r="E41" s="18">
        <v>2705317.56</v>
      </c>
      <c r="F41" s="18">
        <f t="shared" si="1"/>
        <v>16010969.560000001</v>
      </c>
      <c r="G41" s="22">
        <v>366837</v>
      </c>
      <c r="H41" s="22">
        <v>366837</v>
      </c>
      <c r="I41" s="22">
        <v>366837</v>
      </c>
      <c r="J41" s="22">
        <v>366837</v>
      </c>
      <c r="K41" s="20">
        <f t="shared" si="8"/>
        <v>15644132.560000001</v>
      </c>
    </row>
    <row r="42" spans="2:11" s="21" customFormat="1" x14ac:dyDescent="0.2">
      <c r="B42" s="12">
        <v>4400</v>
      </c>
      <c r="C42" s="17" t="s">
        <v>47</v>
      </c>
      <c r="D42" s="18">
        <v>0</v>
      </c>
      <c r="E42" s="18">
        <v>0</v>
      </c>
      <c r="F42" s="18">
        <f t="shared" si="1"/>
        <v>0</v>
      </c>
      <c r="G42" s="22">
        <v>0</v>
      </c>
      <c r="H42" s="22">
        <v>0</v>
      </c>
      <c r="I42" s="22">
        <v>0</v>
      </c>
      <c r="J42" s="22">
        <v>0</v>
      </c>
      <c r="K42" s="20">
        <f t="shared" si="8"/>
        <v>0</v>
      </c>
    </row>
    <row r="43" spans="2:11" s="21" customFormat="1" x14ac:dyDescent="0.2">
      <c r="B43" s="12">
        <v>4500</v>
      </c>
      <c r="C43" s="17" t="s">
        <v>48</v>
      </c>
      <c r="D43" s="18">
        <v>0</v>
      </c>
      <c r="E43" s="18">
        <v>0</v>
      </c>
      <c r="F43" s="18">
        <f t="shared" si="1"/>
        <v>0</v>
      </c>
      <c r="G43" s="22">
        <v>0</v>
      </c>
      <c r="H43" s="22">
        <v>0</v>
      </c>
      <c r="I43" s="22">
        <v>0</v>
      </c>
      <c r="J43" s="22">
        <v>0</v>
      </c>
      <c r="K43" s="20">
        <f t="shared" si="8"/>
        <v>0</v>
      </c>
    </row>
    <row r="44" spans="2:11" s="21" customFormat="1" x14ac:dyDescent="0.2">
      <c r="B44" s="12">
        <v>4600</v>
      </c>
      <c r="C44" s="17" t="s">
        <v>49</v>
      </c>
      <c r="D44" s="18">
        <v>0</v>
      </c>
      <c r="E44" s="18">
        <v>0</v>
      </c>
      <c r="F44" s="18">
        <f t="shared" si="1"/>
        <v>0</v>
      </c>
      <c r="G44" s="22">
        <v>0</v>
      </c>
      <c r="H44" s="22">
        <v>0</v>
      </c>
      <c r="I44" s="22">
        <v>0</v>
      </c>
      <c r="J44" s="22">
        <v>0</v>
      </c>
      <c r="K44" s="20">
        <f t="shared" si="8"/>
        <v>0</v>
      </c>
    </row>
    <row r="45" spans="2:11" s="21" customFormat="1" x14ac:dyDescent="0.2">
      <c r="B45" s="12">
        <v>4700</v>
      </c>
      <c r="C45" s="17" t="s">
        <v>50</v>
      </c>
      <c r="D45" s="18">
        <v>0</v>
      </c>
      <c r="E45" s="18">
        <v>0</v>
      </c>
      <c r="F45" s="18">
        <f t="shared" si="1"/>
        <v>0</v>
      </c>
      <c r="G45" s="22">
        <v>0</v>
      </c>
      <c r="H45" s="22">
        <v>0</v>
      </c>
      <c r="I45" s="22">
        <v>0</v>
      </c>
      <c r="J45" s="22">
        <v>0</v>
      </c>
      <c r="K45" s="20">
        <f t="shared" si="8"/>
        <v>0</v>
      </c>
    </row>
    <row r="46" spans="2:11" s="21" customFormat="1" x14ac:dyDescent="0.2">
      <c r="B46" s="12">
        <v>4800</v>
      </c>
      <c r="C46" s="17" t="s">
        <v>51</v>
      </c>
      <c r="D46" s="18">
        <v>0</v>
      </c>
      <c r="E46" s="18">
        <v>0</v>
      </c>
      <c r="F46" s="18">
        <f t="shared" si="1"/>
        <v>0</v>
      </c>
      <c r="G46" s="22">
        <v>0</v>
      </c>
      <c r="H46" s="22">
        <v>0</v>
      </c>
      <c r="I46" s="22">
        <v>0</v>
      </c>
      <c r="J46" s="22">
        <v>0</v>
      </c>
      <c r="K46" s="20">
        <f t="shared" si="8"/>
        <v>0</v>
      </c>
    </row>
    <row r="47" spans="2:11" s="21" customFormat="1" x14ac:dyDescent="0.2">
      <c r="B47" s="12">
        <v>4900</v>
      </c>
      <c r="C47" s="17" t="s">
        <v>52</v>
      </c>
      <c r="D47" s="18">
        <v>0</v>
      </c>
      <c r="E47" s="18">
        <v>0</v>
      </c>
      <c r="F47" s="18">
        <f t="shared" si="1"/>
        <v>0</v>
      </c>
      <c r="G47" s="22">
        <v>0</v>
      </c>
      <c r="H47" s="22">
        <v>0</v>
      </c>
      <c r="I47" s="22">
        <v>0</v>
      </c>
      <c r="J47" s="22">
        <v>0</v>
      </c>
      <c r="K47" s="20">
        <f t="shared" si="8"/>
        <v>0</v>
      </c>
    </row>
    <row r="48" spans="2:11" s="21" customFormat="1" x14ac:dyDescent="0.2">
      <c r="B48" s="43" t="s">
        <v>53</v>
      </c>
      <c r="C48" s="44"/>
      <c r="D48" s="23">
        <f t="shared" ref="D48:K48" si="9">SUM(D49:D57)</f>
        <v>0</v>
      </c>
      <c r="E48" s="23">
        <f t="shared" si="9"/>
        <v>2148907.48</v>
      </c>
      <c r="F48" s="23">
        <f>D48+E48</f>
        <v>2148907.48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4">
        <f t="shared" si="9"/>
        <v>0</v>
      </c>
      <c r="K48" s="23">
        <f t="shared" si="9"/>
        <v>2148907.48</v>
      </c>
    </row>
    <row r="49" spans="2:11" s="21" customFormat="1" x14ac:dyDescent="0.2">
      <c r="B49" s="12">
        <v>5100</v>
      </c>
      <c r="C49" s="17" t="s">
        <v>54</v>
      </c>
      <c r="D49" s="18">
        <v>0</v>
      </c>
      <c r="E49" s="18">
        <v>1167044.48</v>
      </c>
      <c r="F49" s="18">
        <f t="shared" si="1"/>
        <v>1167044.48</v>
      </c>
      <c r="G49" s="22">
        <v>0</v>
      </c>
      <c r="H49" s="22">
        <v>0</v>
      </c>
      <c r="I49" s="22">
        <v>0</v>
      </c>
      <c r="J49" s="22">
        <v>0</v>
      </c>
      <c r="K49" s="20">
        <f t="shared" ref="K49:K57" si="10">F49-H49</f>
        <v>1167044.48</v>
      </c>
    </row>
    <row r="50" spans="2:11" s="21" customFormat="1" x14ac:dyDescent="0.2">
      <c r="B50" s="12">
        <v>5200</v>
      </c>
      <c r="C50" s="17" t="s">
        <v>55</v>
      </c>
      <c r="D50" s="18">
        <v>0</v>
      </c>
      <c r="E50" s="18">
        <v>71019</v>
      </c>
      <c r="F50" s="18">
        <f t="shared" si="1"/>
        <v>71019</v>
      </c>
      <c r="G50" s="22">
        <v>0</v>
      </c>
      <c r="H50" s="22">
        <v>0</v>
      </c>
      <c r="I50" s="22">
        <v>0</v>
      </c>
      <c r="J50" s="22">
        <v>0</v>
      </c>
      <c r="K50" s="20">
        <f t="shared" si="10"/>
        <v>71019</v>
      </c>
    </row>
    <row r="51" spans="2:11" s="21" customFormat="1" x14ac:dyDescent="0.2">
      <c r="B51" s="12">
        <v>5300</v>
      </c>
      <c r="C51" s="17" t="s">
        <v>56</v>
      </c>
      <c r="D51" s="18">
        <v>0</v>
      </c>
      <c r="E51" s="18">
        <v>0</v>
      </c>
      <c r="F51" s="18">
        <f t="shared" si="1"/>
        <v>0</v>
      </c>
      <c r="G51" s="22">
        <v>0</v>
      </c>
      <c r="H51" s="22">
        <v>0</v>
      </c>
      <c r="I51" s="22">
        <v>0</v>
      </c>
      <c r="J51" s="22">
        <v>0</v>
      </c>
      <c r="K51" s="20">
        <f t="shared" si="10"/>
        <v>0</v>
      </c>
    </row>
    <row r="52" spans="2:11" s="21" customFormat="1" x14ac:dyDescent="0.2">
      <c r="B52" s="12">
        <v>5400</v>
      </c>
      <c r="C52" s="17" t="s">
        <v>57</v>
      </c>
      <c r="D52" s="18">
        <v>0</v>
      </c>
      <c r="E52" s="18">
        <v>910844</v>
      </c>
      <c r="F52" s="18">
        <f t="shared" si="1"/>
        <v>910844</v>
      </c>
      <c r="G52" s="22">
        <v>0</v>
      </c>
      <c r="H52" s="22">
        <v>0</v>
      </c>
      <c r="I52" s="22">
        <v>0</v>
      </c>
      <c r="J52" s="22">
        <v>0</v>
      </c>
      <c r="K52" s="20">
        <f>F52-H52</f>
        <v>910844</v>
      </c>
    </row>
    <row r="53" spans="2:11" s="21" customFormat="1" x14ac:dyDescent="0.2">
      <c r="B53" s="12">
        <v>5500</v>
      </c>
      <c r="C53" s="17" t="s">
        <v>58</v>
      </c>
      <c r="D53" s="18">
        <v>0</v>
      </c>
      <c r="E53" s="18">
        <v>0</v>
      </c>
      <c r="F53" s="18">
        <f t="shared" si="1"/>
        <v>0</v>
      </c>
      <c r="G53" s="22">
        <v>0</v>
      </c>
      <c r="H53" s="22">
        <v>0</v>
      </c>
      <c r="I53" s="22">
        <v>0</v>
      </c>
      <c r="J53" s="22">
        <v>0</v>
      </c>
      <c r="K53" s="20">
        <f t="shared" si="10"/>
        <v>0</v>
      </c>
    </row>
    <row r="54" spans="2:11" s="21" customFormat="1" x14ac:dyDescent="0.2">
      <c r="B54" s="12">
        <v>5600</v>
      </c>
      <c r="C54" s="17" t="s">
        <v>59</v>
      </c>
      <c r="D54" s="18">
        <v>0</v>
      </c>
      <c r="E54" s="18">
        <v>0</v>
      </c>
      <c r="F54" s="18">
        <f t="shared" si="1"/>
        <v>0</v>
      </c>
      <c r="G54" s="22">
        <v>0</v>
      </c>
      <c r="H54" s="22">
        <v>0</v>
      </c>
      <c r="I54" s="22">
        <v>0</v>
      </c>
      <c r="J54" s="22">
        <v>0</v>
      </c>
      <c r="K54" s="20">
        <f t="shared" si="10"/>
        <v>0</v>
      </c>
    </row>
    <row r="55" spans="2:11" s="21" customFormat="1" x14ac:dyDescent="0.2">
      <c r="B55" s="12">
        <v>5700</v>
      </c>
      <c r="C55" s="17" t="s">
        <v>60</v>
      </c>
      <c r="D55" s="18">
        <v>0</v>
      </c>
      <c r="E55" s="18">
        <v>0</v>
      </c>
      <c r="F55" s="18">
        <f t="shared" si="1"/>
        <v>0</v>
      </c>
      <c r="G55" s="22">
        <v>0</v>
      </c>
      <c r="H55" s="22">
        <v>0</v>
      </c>
      <c r="I55" s="22">
        <v>0</v>
      </c>
      <c r="J55" s="22">
        <v>0</v>
      </c>
      <c r="K55" s="20">
        <f t="shared" si="10"/>
        <v>0</v>
      </c>
    </row>
    <row r="56" spans="2:11" s="21" customFormat="1" x14ac:dyDescent="0.2">
      <c r="B56" s="12">
        <v>5800</v>
      </c>
      <c r="C56" s="17" t="s">
        <v>61</v>
      </c>
      <c r="D56" s="18">
        <v>0</v>
      </c>
      <c r="E56" s="18">
        <v>0</v>
      </c>
      <c r="F56" s="18">
        <f t="shared" si="1"/>
        <v>0</v>
      </c>
      <c r="G56" s="22">
        <v>0</v>
      </c>
      <c r="H56" s="22">
        <v>0</v>
      </c>
      <c r="I56" s="22">
        <v>0</v>
      </c>
      <c r="J56" s="22">
        <v>0</v>
      </c>
      <c r="K56" s="20">
        <f t="shared" si="10"/>
        <v>0</v>
      </c>
    </row>
    <row r="57" spans="2:11" s="21" customFormat="1" x14ac:dyDescent="0.2">
      <c r="B57" s="12">
        <v>5900</v>
      </c>
      <c r="C57" s="17" t="s">
        <v>62</v>
      </c>
      <c r="D57" s="18">
        <v>0</v>
      </c>
      <c r="E57" s="18">
        <v>0</v>
      </c>
      <c r="F57" s="18">
        <f t="shared" si="1"/>
        <v>0</v>
      </c>
      <c r="G57" s="22">
        <v>0</v>
      </c>
      <c r="H57" s="22">
        <v>0</v>
      </c>
      <c r="I57" s="22">
        <v>0</v>
      </c>
      <c r="J57" s="22">
        <v>0</v>
      </c>
      <c r="K57" s="20">
        <f t="shared" si="10"/>
        <v>0</v>
      </c>
    </row>
    <row r="58" spans="2:11" s="21" customFormat="1" x14ac:dyDescent="0.2">
      <c r="B58" s="43" t="s">
        <v>63</v>
      </c>
      <c r="C58" s="44"/>
      <c r="D58" s="23">
        <f t="shared" ref="D58:K58" si="11">SUM(D59:D61)</f>
        <v>0</v>
      </c>
      <c r="E58" s="23">
        <f t="shared" si="11"/>
        <v>0</v>
      </c>
      <c r="F58" s="18">
        <f t="shared" si="1"/>
        <v>0</v>
      </c>
      <c r="G58" s="24">
        <f t="shared" si="11"/>
        <v>0</v>
      </c>
      <c r="H58" s="24">
        <f t="shared" si="11"/>
        <v>0</v>
      </c>
      <c r="I58" s="24">
        <f t="shared" si="11"/>
        <v>0</v>
      </c>
      <c r="J58" s="24">
        <f t="shared" si="11"/>
        <v>0</v>
      </c>
      <c r="K58" s="23">
        <f t="shared" si="11"/>
        <v>0</v>
      </c>
    </row>
    <row r="59" spans="2:11" s="21" customFormat="1" x14ac:dyDescent="0.2">
      <c r="B59" s="12">
        <v>6100</v>
      </c>
      <c r="C59" s="17" t="s">
        <v>64</v>
      </c>
      <c r="D59" s="18">
        <v>0</v>
      </c>
      <c r="E59" s="18">
        <v>0</v>
      </c>
      <c r="F59" s="18">
        <f t="shared" si="1"/>
        <v>0</v>
      </c>
      <c r="G59" s="22">
        <v>0</v>
      </c>
      <c r="H59" s="22">
        <v>0</v>
      </c>
      <c r="I59" s="22">
        <v>0</v>
      </c>
      <c r="J59" s="22">
        <v>0</v>
      </c>
      <c r="K59" s="20">
        <f>F59-H59</f>
        <v>0</v>
      </c>
    </row>
    <row r="60" spans="2:11" s="21" customFormat="1" x14ac:dyDescent="0.2">
      <c r="B60" s="12">
        <v>6200</v>
      </c>
      <c r="C60" s="17" t="s">
        <v>65</v>
      </c>
      <c r="D60" s="18">
        <v>0</v>
      </c>
      <c r="E60" s="18">
        <v>0</v>
      </c>
      <c r="F60" s="18">
        <f t="shared" si="1"/>
        <v>0</v>
      </c>
      <c r="G60" s="22">
        <v>0</v>
      </c>
      <c r="H60" s="22">
        <v>0</v>
      </c>
      <c r="I60" s="22">
        <v>0</v>
      </c>
      <c r="J60" s="22">
        <v>0</v>
      </c>
      <c r="K60" s="20">
        <f>F60-H60</f>
        <v>0</v>
      </c>
    </row>
    <row r="61" spans="2:11" s="21" customFormat="1" x14ac:dyDescent="0.2">
      <c r="B61" s="12">
        <v>6300</v>
      </c>
      <c r="C61" s="17" t="s">
        <v>66</v>
      </c>
      <c r="D61" s="18">
        <v>0</v>
      </c>
      <c r="E61" s="18">
        <v>0</v>
      </c>
      <c r="F61" s="18">
        <f t="shared" si="1"/>
        <v>0</v>
      </c>
      <c r="G61" s="22">
        <v>0</v>
      </c>
      <c r="H61" s="22">
        <v>0</v>
      </c>
      <c r="I61" s="22">
        <v>0</v>
      </c>
      <c r="J61" s="22">
        <v>0</v>
      </c>
      <c r="K61" s="20">
        <f>F61-H61</f>
        <v>0</v>
      </c>
    </row>
    <row r="62" spans="2:11" s="21" customFormat="1" x14ac:dyDescent="0.2">
      <c r="B62" s="43" t="s">
        <v>67</v>
      </c>
      <c r="C62" s="44"/>
      <c r="D62" s="23">
        <f t="shared" ref="D62:K62" si="12">SUM(D63:D69)</f>
        <v>0</v>
      </c>
      <c r="E62" s="23">
        <f t="shared" si="12"/>
        <v>0</v>
      </c>
      <c r="F62" s="23">
        <f>D62+E62</f>
        <v>0</v>
      </c>
      <c r="G62" s="24">
        <f t="shared" si="12"/>
        <v>0</v>
      </c>
      <c r="H62" s="24">
        <f t="shared" si="12"/>
        <v>0</v>
      </c>
      <c r="I62" s="24">
        <f t="shared" si="12"/>
        <v>0</v>
      </c>
      <c r="J62" s="24">
        <f t="shared" si="12"/>
        <v>0</v>
      </c>
      <c r="K62" s="23">
        <f t="shared" si="12"/>
        <v>0</v>
      </c>
    </row>
    <row r="63" spans="2:11" s="21" customFormat="1" x14ac:dyDescent="0.2">
      <c r="B63" s="12">
        <v>7100</v>
      </c>
      <c r="C63" s="17" t="s">
        <v>68</v>
      </c>
      <c r="D63" s="18">
        <v>0</v>
      </c>
      <c r="E63" s="18">
        <v>0</v>
      </c>
      <c r="F63" s="18">
        <f t="shared" si="1"/>
        <v>0</v>
      </c>
      <c r="G63" s="22">
        <v>0</v>
      </c>
      <c r="H63" s="22">
        <v>0</v>
      </c>
      <c r="I63" s="22">
        <v>0</v>
      </c>
      <c r="J63" s="22">
        <v>0</v>
      </c>
      <c r="K63" s="20">
        <f t="shared" ref="K63:K69" si="13">F63-H63</f>
        <v>0</v>
      </c>
    </row>
    <row r="64" spans="2:11" s="21" customFormat="1" x14ac:dyDescent="0.2">
      <c r="B64" s="12">
        <v>7200</v>
      </c>
      <c r="C64" s="17" t="s">
        <v>69</v>
      </c>
      <c r="D64" s="18">
        <v>0</v>
      </c>
      <c r="E64" s="18">
        <v>0</v>
      </c>
      <c r="F64" s="18">
        <f t="shared" si="1"/>
        <v>0</v>
      </c>
      <c r="G64" s="22">
        <v>0</v>
      </c>
      <c r="H64" s="22">
        <v>0</v>
      </c>
      <c r="I64" s="22">
        <v>0</v>
      </c>
      <c r="J64" s="22">
        <v>0</v>
      </c>
      <c r="K64" s="20">
        <f t="shared" si="13"/>
        <v>0</v>
      </c>
    </row>
    <row r="65" spans="2:11" s="21" customFormat="1" x14ac:dyDescent="0.2">
      <c r="B65" s="12">
        <v>7300</v>
      </c>
      <c r="C65" s="17" t="s">
        <v>70</v>
      </c>
      <c r="D65" s="18">
        <v>0</v>
      </c>
      <c r="E65" s="18">
        <v>0</v>
      </c>
      <c r="F65" s="18">
        <f t="shared" si="1"/>
        <v>0</v>
      </c>
      <c r="G65" s="22">
        <v>0</v>
      </c>
      <c r="H65" s="22">
        <v>0</v>
      </c>
      <c r="I65" s="22">
        <v>0</v>
      </c>
      <c r="J65" s="22">
        <v>0</v>
      </c>
      <c r="K65" s="20">
        <f t="shared" si="13"/>
        <v>0</v>
      </c>
    </row>
    <row r="66" spans="2:11" s="21" customFormat="1" x14ac:dyDescent="0.2">
      <c r="B66" s="12">
        <v>7400</v>
      </c>
      <c r="C66" s="17" t="s">
        <v>71</v>
      </c>
      <c r="D66" s="18">
        <v>0</v>
      </c>
      <c r="E66" s="18">
        <v>0</v>
      </c>
      <c r="F66" s="18">
        <f t="shared" si="1"/>
        <v>0</v>
      </c>
      <c r="G66" s="22">
        <v>0</v>
      </c>
      <c r="H66" s="22">
        <v>0</v>
      </c>
      <c r="I66" s="22">
        <v>0</v>
      </c>
      <c r="J66" s="22">
        <v>0</v>
      </c>
      <c r="K66" s="20">
        <f t="shared" si="13"/>
        <v>0</v>
      </c>
    </row>
    <row r="67" spans="2:11" s="21" customFormat="1" x14ac:dyDescent="0.2">
      <c r="B67" s="12">
        <v>7500</v>
      </c>
      <c r="C67" s="17" t="s">
        <v>72</v>
      </c>
      <c r="D67" s="18">
        <v>0</v>
      </c>
      <c r="E67" s="18">
        <v>0</v>
      </c>
      <c r="F67" s="18">
        <f t="shared" si="1"/>
        <v>0</v>
      </c>
      <c r="G67" s="22">
        <v>0</v>
      </c>
      <c r="H67" s="22">
        <v>0</v>
      </c>
      <c r="I67" s="22">
        <v>0</v>
      </c>
      <c r="J67" s="22">
        <v>0</v>
      </c>
      <c r="K67" s="20">
        <f t="shared" si="13"/>
        <v>0</v>
      </c>
    </row>
    <row r="68" spans="2:11" s="21" customFormat="1" x14ac:dyDescent="0.2">
      <c r="B68" s="12">
        <v>7600</v>
      </c>
      <c r="C68" s="17" t="s">
        <v>73</v>
      </c>
      <c r="D68" s="18">
        <v>0</v>
      </c>
      <c r="E68" s="18">
        <v>0</v>
      </c>
      <c r="F68" s="18">
        <f t="shared" si="1"/>
        <v>0</v>
      </c>
      <c r="G68" s="22">
        <v>0</v>
      </c>
      <c r="H68" s="22">
        <v>0</v>
      </c>
      <c r="I68" s="22">
        <v>0</v>
      </c>
      <c r="J68" s="22">
        <v>0</v>
      </c>
      <c r="K68" s="20">
        <f t="shared" si="13"/>
        <v>0</v>
      </c>
    </row>
    <row r="69" spans="2:11" s="21" customFormat="1" x14ac:dyDescent="0.2">
      <c r="B69" s="12">
        <v>7900</v>
      </c>
      <c r="C69" s="17" t="s">
        <v>74</v>
      </c>
      <c r="D69" s="18">
        <v>0</v>
      </c>
      <c r="E69" s="18">
        <v>0</v>
      </c>
      <c r="F69" s="18">
        <f>D69+E69</f>
        <v>0</v>
      </c>
      <c r="G69" s="22">
        <v>0</v>
      </c>
      <c r="H69" s="22">
        <v>0</v>
      </c>
      <c r="I69" s="22">
        <v>0</v>
      </c>
      <c r="J69" s="22">
        <v>0</v>
      </c>
      <c r="K69" s="20">
        <f t="shared" si="13"/>
        <v>0</v>
      </c>
    </row>
    <row r="70" spans="2:11" s="21" customFormat="1" x14ac:dyDescent="0.2">
      <c r="B70" s="43" t="s">
        <v>75</v>
      </c>
      <c r="C70" s="44"/>
      <c r="D70" s="23">
        <f t="shared" ref="D70:K70" si="14">SUM(D71:D73)</f>
        <v>0</v>
      </c>
      <c r="E70" s="23">
        <f t="shared" si="14"/>
        <v>0</v>
      </c>
      <c r="F70" s="18">
        <f t="shared" si="1"/>
        <v>0</v>
      </c>
      <c r="G70" s="24">
        <f t="shared" si="14"/>
        <v>0</v>
      </c>
      <c r="H70" s="24">
        <f t="shared" si="14"/>
        <v>0</v>
      </c>
      <c r="I70" s="24">
        <f t="shared" si="14"/>
        <v>0</v>
      </c>
      <c r="J70" s="24">
        <f t="shared" si="14"/>
        <v>0</v>
      </c>
      <c r="K70" s="23">
        <f t="shared" si="14"/>
        <v>0</v>
      </c>
    </row>
    <row r="71" spans="2:11" s="21" customFormat="1" x14ac:dyDescent="0.2">
      <c r="B71" s="12">
        <v>8100</v>
      </c>
      <c r="C71" s="17" t="s">
        <v>76</v>
      </c>
      <c r="D71" s="18">
        <v>0</v>
      </c>
      <c r="E71" s="18">
        <v>0</v>
      </c>
      <c r="F71" s="18">
        <f t="shared" si="1"/>
        <v>0</v>
      </c>
      <c r="G71" s="22">
        <v>0</v>
      </c>
      <c r="H71" s="22">
        <v>0</v>
      </c>
      <c r="I71" s="22">
        <v>0</v>
      </c>
      <c r="J71" s="22">
        <v>0</v>
      </c>
      <c r="K71" s="20">
        <f>F71-H71</f>
        <v>0</v>
      </c>
    </row>
    <row r="72" spans="2:11" s="21" customFormat="1" x14ac:dyDescent="0.2">
      <c r="B72" s="12">
        <v>8300</v>
      </c>
      <c r="C72" s="17" t="s">
        <v>77</v>
      </c>
      <c r="D72" s="18">
        <v>0</v>
      </c>
      <c r="E72" s="18">
        <v>0</v>
      </c>
      <c r="F72" s="18">
        <f t="shared" si="1"/>
        <v>0</v>
      </c>
      <c r="G72" s="22">
        <v>0</v>
      </c>
      <c r="H72" s="22">
        <v>0</v>
      </c>
      <c r="I72" s="22">
        <v>0</v>
      </c>
      <c r="J72" s="22">
        <v>0</v>
      </c>
      <c r="K72" s="20">
        <f>F72-H72</f>
        <v>0</v>
      </c>
    </row>
    <row r="73" spans="2:11" s="21" customFormat="1" x14ac:dyDescent="0.2">
      <c r="B73" s="12">
        <v>8500</v>
      </c>
      <c r="C73" s="17" t="s">
        <v>78</v>
      </c>
      <c r="D73" s="18">
        <v>0</v>
      </c>
      <c r="E73" s="18">
        <v>0</v>
      </c>
      <c r="F73" s="18">
        <f t="shared" si="1"/>
        <v>0</v>
      </c>
      <c r="G73" s="22">
        <v>0</v>
      </c>
      <c r="H73" s="22">
        <v>0</v>
      </c>
      <c r="I73" s="22">
        <v>0</v>
      </c>
      <c r="J73" s="22">
        <v>0</v>
      </c>
      <c r="K73" s="20">
        <f>F73-H73</f>
        <v>0</v>
      </c>
    </row>
    <row r="74" spans="2:11" s="21" customFormat="1" x14ac:dyDescent="0.2">
      <c r="B74" s="43" t="s">
        <v>79</v>
      </c>
      <c r="C74" s="44"/>
      <c r="D74" s="23">
        <f t="shared" ref="D74:K74" si="15">SUM(D75:D81)</f>
        <v>0</v>
      </c>
      <c r="E74" s="23">
        <f t="shared" si="15"/>
        <v>0</v>
      </c>
      <c r="F74" s="18">
        <f t="shared" si="1"/>
        <v>0</v>
      </c>
      <c r="G74" s="24">
        <f t="shared" si="15"/>
        <v>0</v>
      </c>
      <c r="H74" s="24">
        <f t="shared" si="15"/>
        <v>0</v>
      </c>
      <c r="I74" s="24">
        <f t="shared" si="15"/>
        <v>0</v>
      </c>
      <c r="J74" s="24">
        <f t="shared" si="15"/>
        <v>0</v>
      </c>
      <c r="K74" s="23">
        <f t="shared" si="15"/>
        <v>0</v>
      </c>
    </row>
    <row r="75" spans="2:11" s="21" customFormat="1" x14ac:dyDescent="0.2">
      <c r="B75" s="12">
        <v>9100</v>
      </c>
      <c r="C75" s="17" t="s">
        <v>80</v>
      </c>
      <c r="D75" s="18">
        <v>0</v>
      </c>
      <c r="E75" s="18">
        <v>0</v>
      </c>
      <c r="F75" s="18">
        <f t="shared" ref="F75:F80" si="16">D75+E75</f>
        <v>0</v>
      </c>
      <c r="G75" s="22">
        <v>0</v>
      </c>
      <c r="H75" s="22">
        <v>0</v>
      </c>
      <c r="I75" s="22">
        <v>0</v>
      </c>
      <c r="J75" s="22">
        <v>0</v>
      </c>
      <c r="K75" s="20">
        <f t="shared" ref="K75:K81" si="17">F75-H75</f>
        <v>0</v>
      </c>
    </row>
    <row r="76" spans="2:11" s="21" customFormat="1" x14ac:dyDescent="0.2">
      <c r="B76" s="12">
        <v>9200</v>
      </c>
      <c r="C76" s="17" t="s">
        <v>81</v>
      </c>
      <c r="D76" s="18">
        <v>0</v>
      </c>
      <c r="E76" s="18">
        <v>0</v>
      </c>
      <c r="F76" s="18">
        <f t="shared" si="16"/>
        <v>0</v>
      </c>
      <c r="G76" s="22">
        <v>0</v>
      </c>
      <c r="H76" s="22">
        <v>0</v>
      </c>
      <c r="I76" s="22">
        <v>0</v>
      </c>
      <c r="J76" s="22">
        <v>0</v>
      </c>
      <c r="K76" s="20">
        <f t="shared" si="17"/>
        <v>0</v>
      </c>
    </row>
    <row r="77" spans="2:11" s="21" customFormat="1" x14ac:dyDescent="0.2">
      <c r="B77" s="12">
        <v>9300</v>
      </c>
      <c r="C77" s="17" t="s">
        <v>82</v>
      </c>
      <c r="D77" s="18">
        <v>0</v>
      </c>
      <c r="E77" s="18">
        <v>0</v>
      </c>
      <c r="F77" s="18">
        <f t="shared" si="16"/>
        <v>0</v>
      </c>
      <c r="G77" s="22">
        <v>0</v>
      </c>
      <c r="H77" s="22">
        <v>0</v>
      </c>
      <c r="I77" s="22">
        <v>0</v>
      </c>
      <c r="J77" s="22">
        <v>0</v>
      </c>
      <c r="K77" s="20">
        <f t="shared" si="17"/>
        <v>0</v>
      </c>
    </row>
    <row r="78" spans="2:11" s="21" customFormat="1" x14ac:dyDescent="0.2">
      <c r="B78" s="12">
        <v>9400</v>
      </c>
      <c r="C78" s="17" t="s">
        <v>83</v>
      </c>
      <c r="D78" s="18">
        <v>0</v>
      </c>
      <c r="E78" s="18">
        <v>0</v>
      </c>
      <c r="F78" s="18">
        <f t="shared" si="16"/>
        <v>0</v>
      </c>
      <c r="G78" s="22">
        <v>0</v>
      </c>
      <c r="H78" s="22">
        <v>0</v>
      </c>
      <c r="I78" s="22">
        <v>0</v>
      </c>
      <c r="J78" s="22">
        <v>0</v>
      </c>
      <c r="K78" s="20">
        <f t="shared" si="17"/>
        <v>0</v>
      </c>
    </row>
    <row r="79" spans="2:11" s="21" customFormat="1" x14ac:dyDescent="0.2">
      <c r="B79" s="12">
        <v>9500</v>
      </c>
      <c r="C79" s="17" t="s">
        <v>84</v>
      </c>
      <c r="D79" s="18">
        <v>0</v>
      </c>
      <c r="E79" s="18">
        <v>0</v>
      </c>
      <c r="F79" s="18">
        <f t="shared" si="16"/>
        <v>0</v>
      </c>
      <c r="G79" s="22">
        <v>0</v>
      </c>
      <c r="H79" s="22">
        <v>0</v>
      </c>
      <c r="I79" s="22">
        <v>0</v>
      </c>
      <c r="J79" s="22">
        <v>0</v>
      </c>
      <c r="K79" s="20">
        <f t="shared" si="17"/>
        <v>0</v>
      </c>
    </row>
    <row r="80" spans="2:11" s="21" customFormat="1" x14ac:dyDescent="0.2">
      <c r="B80" s="12">
        <v>9600</v>
      </c>
      <c r="C80" s="17" t="s">
        <v>85</v>
      </c>
      <c r="D80" s="18">
        <v>0</v>
      </c>
      <c r="E80" s="18">
        <v>0</v>
      </c>
      <c r="F80" s="18">
        <f t="shared" si="16"/>
        <v>0</v>
      </c>
      <c r="G80" s="22">
        <v>0</v>
      </c>
      <c r="H80" s="22">
        <v>0</v>
      </c>
      <c r="I80" s="22">
        <v>0</v>
      </c>
      <c r="J80" s="22">
        <v>0</v>
      </c>
      <c r="K80" s="20">
        <f t="shared" si="17"/>
        <v>0</v>
      </c>
    </row>
    <row r="81" spans="2:12" s="21" customFormat="1" x14ac:dyDescent="0.2">
      <c r="B81" s="12">
        <v>9900</v>
      </c>
      <c r="C81" s="17" t="s">
        <v>86</v>
      </c>
      <c r="D81" s="25">
        <v>0</v>
      </c>
      <c r="E81" s="25">
        <v>0</v>
      </c>
      <c r="F81" s="25">
        <f>D81+E81</f>
        <v>0</v>
      </c>
      <c r="G81" s="26">
        <v>0</v>
      </c>
      <c r="H81" s="26">
        <v>0</v>
      </c>
      <c r="I81" s="26">
        <v>0</v>
      </c>
      <c r="J81" s="26">
        <v>0</v>
      </c>
      <c r="K81" s="27">
        <f t="shared" si="17"/>
        <v>0</v>
      </c>
    </row>
    <row r="82" spans="2:12" s="21" customFormat="1" ht="24.75" customHeight="1" x14ac:dyDescent="0.2">
      <c r="B82" s="28"/>
      <c r="C82" s="29" t="s">
        <v>87</v>
      </c>
      <c r="D82" s="30">
        <f t="shared" ref="D82:K82" si="18">D10+D18+D28+D38+D48+D58+D62+D70+D74</f>
        <v>75956077</v>
      </c>
      <c r="E82" s="30">
        <f t="shared" si="18"/>
        <v>13436017.300000001</v>
      </c>
      <c r="F82" s="30">
        <f t="shared" si="18"/>
        <v>89392094.299999997</v>
      </c>
      <c r="G82" s="31">
        <f>G10+G18+G28+G38+G48+G58+G62+G70+G74</f>
        <v>13226053.999999998</v>
      </c>
      <c r="H82" s="31">
        <f t="shared" si="18"/>
        <v>12531522.129999999</v>
      </c>
      <c r="I82" s="31">
        <f t="shared" si="18"/>
        <v>12531522.129999999</v>
      </c>
      <c r="J82" s="31">
        <f t="shared" si="18"/>
        <v>12531522.129999999</v>
      </c>
      <c r="K82" s="30">
        <f t="shared" si="18"/>
        <v>76860572.170000002</v>
      </c>
    </row>
    <row r="83" spans="2:12" s="21" customFormat="1" ht="11.45" customHeight="1" x14ac:dyDescent="0.2">
      <c r="B83" s="45" t="s">
        <v>88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5" spans="2:12" x14ac:dyDescent="0.2">
      <c r="F85" s="32"/>
      <c r="G85" s="32"/>
    </row>
    <row r="86" spans="2:12" x14ac:dyDescent="0.2">
      <c r="C86" s="33"/>
      <c r="D86" s="34"/>
      <c r="E86" s="34"/>
      <c r="F86" s="34"/>
      <c r="G86" s="34"/>
      <c r="H86" s="34"/>
      <c r="I86" s="34"/>
      <c r="J86" s="34"/>
      <c r="K86" s="34"/>
    </row>
    <row r="87" spans="2:12" x14ac:dyDescent="0.2">
      <c r="C87" s="46"/>
      <c r="D87" s="46"/>
      <c r="F87" s="35"/>
      <c r="G87" s="35"/>
      <c r="H87" s="36"/>
      <c r="I87" s="36"/>
      <c r="J87" s="36"/>
      <c r="K87" s="36"/>
    </row>
    <row r="88" spans="2:12" ht="15" x14ac:dyDescent="0.25">
      <c r="C88" s="37" t="str">
        <f>[1]CAdmon!A28</f>
        <v>Lic. Luis Ernesto Rojas Ávila</v>
      </c>
      <c r="D88" s="37"/>
      <c r="E88" s="38"/>
      <c r="F88" s="39"/>
      <c r="G88" s="39"/>
      <c r="H88" s="40"/>
      <c r="I88" s="40"/>
      <c r="J88" s="37" t="str">
        <f>[1]CTG!I26</f>
        <v>C.P. Juan José Rangel Gutiérrez</v>
      </c>
      <c r="K88" s="41"/>
    </row>
    <row r="89" spans="2:12" ht="15" x14ac:dyDescent="0.25">
      <c r="C89" s="37" t="str">
        <f>[1]CAdmon!A29</f>
        <v>Director General</v>
      </c>
      <c r="D89" s="37"/>
      <c r="E89" s="38"/>
      <c r="F89" s="39"/>
      <c r="G89" s="39"/>
      <c r="H89" s="40"/>
      <c r="I89" s="40"/>
      <c r="J89" s="37" t="str">
        <f>[1]CTG!I27</f>
        <v>Director Financiero y de Administración</v>
      </c>
      <c r="K89" s="41"/>
    </row>
    <row r="90" spans="2:12" ht="15" x14ac:dyDescent="0.25">
      <c r="C90" s="37" t="str">
        <f>[1]CAdmon!A30</f>
        <v>COFOCE</v>
      </c>
      <c r="D90" s="37"/>
      <c r="E90" s="38"/>
      <c r="F90" s="39"/>
      <c r="G90" s="39"/>
      <c r="H90" s="42"/>
      <c r="I90" s="42"/>
      <c r="J90" s="37" t="str">
        <f>[1]CTG!I28</f>
        <v>COFOCE</v>
      </c>
      <c r="K90" s="41"/>
    </row>
    <row r="91" spans="2:12" x14ac:dyDescent="0.2">
      <c r="F91" s="32"/>
      <c r="G91" s="32"/>
    </row>
    <row r="92" spans="2:12" x14ac:dyDescent="0.2">
      <c r="F92" s="32"/>
      <c r="G92" s="32"/>
    </row>
  </sheetData>
  <mergeCells count="18">
    <mergeCell ref="B58:C58"/>
    <mergeCell ref="B1:K1"/>
    <mergeCell ref="B2:K2"/>
    <mergeCell ref="B3:K3"/>
    <mergeCell ref="D5:J5"/>
    <mergeCell ref="B7:C9"/>
    <mergeCell ref="D7:J7"/>
    <mergeCell ref="K7:K8"/>
    <mergeCell ref="B10:C10"/>
    <mergeCell ref="B18:C18"/>
    <mergeCell ref="B28:C28"/>
    <mergeCell ref="B38:C38"/>
    <mergeCell ref="B48:C48"/>
    <mergeCell ref="B62:C62"/>
    <mergeCell ref="B70:C70"/>
    <mergeCell ref="B74:C74"/>
    <mergeCell ref="B83:L83"/>
    <mergeCell ref="C87:D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cp:lastPrinted>2018-05-08T15:57:07Z</cp:lastPrinted>
  <dcterms:created xsi:type="dcterms:W3CDTF">2018-05-08T15:27:35Z</dcterms:created>
  <dcterms:modified xsi:type="dcterms:W3CDTF">2018-05-08T15:57:50Z</dcterms:modified>
</cp:coreProperties>
</file>