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6\"/>
    </mc:Choice>
  </mc:AlternateContent>
  <xr:revisionPtr revIDLastSave="0" documentId="8_{9F2C91A9-07B8-441F-82A5-72511226465B}" xr6:coauthVersionLast="33" xr6:coauthVersionMax="33" xr10:uidLastSave="{00000000-0000-0000-0000-000000000000}"/>
  <bookViews>
    <workbookView xWindow="0" yWindow="0" windowWidth="20490" windowHeight="6645" xr2:uid="{03BD3BCE-1033-413E-B7A8-6A7095B1FD43}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H6" i="1" s="1"/>
  <c r="E7" i="1"/>
  <c r="H7" i="1"/>
  <c r="E8" i="1"/>
  <c r="H8" i="1" s="1"/>
  <c r="H5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H14" i="1" s="1"/>
  <c r="E15" i="1"/>
  <c r="H15" i="1"/>
  <c r="E16" i="1"/>
  <c r="H16" i="1" s="1"/>
  <c r="E17" i="1"/>
  <c r="H17" i="1"/>
  <c r="E18" i="1"/>
  <c r="H18" i="1" s="1"/>
  <c r="E19" i="1"/>
  <c r="H19" i="1"/>
  <c r="E20" i="1"/>
  <c r="H20" i="1" s="1"/>
  <c r="E21" i="1"/>
  <c r="H21" i="1"/>
  <c r="E22" i="1"/>
  <c r="H22" i="1" s="1"/>
  <c r="C23" i="1"/>
  <c r="D23" i="1"/>
  <c r="F23" i="1"/>
  <c r="G23" i="1"/>
  <c r="E24" i="1"/>
  <c r="H24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H34" i="1" s="1"/>
  <c r="E35" i="1"/>
  <c r="H35" i="1"/>
  <c r="E36" i="1"/>
  <c r="H36" i="1" s="1"/>
  <c r="E37" i="1"/>
  <c r="H37" i="1"/>
  <c r="E38" i="1"/>
  <c r="H38" i="1" s="1"/>
  <c r="E39" i="1"/>
  <c r="H39" i="1"/>
  <c r="E40" i="1"/>
  <c r="H40" i="1" s="1"/>
  <c r="E41" i="1"/>
  <c r="H41" i="1"/>
  <c r="E42" i="1"/>
  <c r="H42" i="1" s="1"/>
  <c r="C43" i="1"/>
  <c r="D43" i="1"/>
  <c r="F43" i="1"/>
  <c r="G43" i="1"/>
  <c r="E44" i="1"/>
  <c r="H44" i="1" s="1"/>
  <c r="E45" i="1"/>
  <c r="H45" i="1"/>
  <c r="E46" i="1"/>
  <c r="H46" i="1" s="1"/>
  <c r="E47" i="1"/>
  <c r="H47" i="1"/>
  <c r="E48" i="1"/>
  <c r="H48" i="1" s="1"/>
  <c r="E49" i="1"/>
  <c r="H49" i="1"/>
  <c r="E50" i="1"/>
  <c r="H50" i="1" s="1"/>
  <c r="E51" i="1"/>
  <c r="H51" i="1"/>
  <c r="E52" i="1"/>
  <c r="H52" i="1" s="1"/>
  <c r="C53" i="1"/>
  <c r="D53" i="1"/>
  <c r="F53" i="1"/>
  <c r="G53" i="1"/>
  <c r="E54" i="1"/>
  <c r="H54" i="1" s="1"/>
  <c r="E55" i="1"/>
  <c r="H55" i="1"/>
  <c r="E56" i="1"/>
  <c r="H56" i="1" s="1"/>
  <c r="C57" i="1"/>
  <c r="D57" i="1"/>
  <c r="F57" i="1"/>
  <c r="G57" i="1"/>
  <c r="E58" i="1"/>
  <c r="H58" i="1" s="1"/>
  <c r="E59" i="1"/>
  <c r="H59" i="1"/>
  <c r="E60" i="1"/>
  <c r="H60" i="1" s="1"/>
  <c r="E61" i="1"/>
  <c r="H61" i="1"/>
  <c r="E62" i="1"/>
  <c r="H62" i="1" s="1"/>
  <c r="E63" i="1"/>
  <c r="H63" i="1"/>
  <c r="E64" i="1"/>
  <c r="H64" i="1" s="1"/>
  <c r="E65" i="1"/>
  <c r="H65" i="1"/>
  <c r="C66" i="1"/>
  <c r="D66" i="1"/>
  <c r="F66" i="1"/>
  <c r="F4" i="1" s="1"/>
  <c r="F154" i="1" s="1"/>
  <c r="G66" i="1"/>
  <c r="G4" i="1" s="1"/>
  <c r="E67" i="1"/>
  <c r="E66" i="1" s="1"/>
  <c r="H66" i="1" s="1"/>
  <c r="H67" i="1"/>
  <c r="E68" i="1"/>
  <c r="H68" i="1" s="1"/>
  <c r="E69" i="1"/>
  <c r="H69" i="1"/>
  <c r="C70" i="1"/>
  <c r="C4" i="1" s="1"/>
  <c r="C154" i="1" s="1"/>
  <c r="D70" i="1"/>
  <c r="F70" i="1"/>
  <c r="G70" i="1"/>
  <c r="E71" i="1"/>
  <c r="H71" i="1"/>
  <c r="E72" i="1"/>
  <c r="H72" i="1" s="1"/>
  <c r="E73" i="1"/>
  <c r="H73" i="1"/>
  <c r="E74" i="1"/>
  <c r="H74" i="1" s="1"/>
  <c r="E75" i="1"/>
  <c r="H75" i="1"/>
  <c r="E76" i="1"/>
  <c r="H76" i="1" s="1"/>
  <c r="E77" i="1"/>
  <c r="H77" i="1"/>
  <c r="C80" i="1"/>
  <c r="D80" i="1"/>
  <c r="F80" i="1"/>
  <c r="G80" i="1"/>
  <c r="E81" i="1"/>
  <c r="H81" i="1" s="1"/>
  <c r="H80" i="1" s="1"/>
  <c r="E82" i="1"/>
  <c r="H82" i="1"/>
  <c r="E83" i="1"/>
  <c r="H83" i="1" s="1"/>
  <c r="E84" i="1"/>
  <c r="H84" i="1"/>
  <c r="E85" i="1"/>
  <c r="H85" i="1" s="1"/>
  <c r="E86" i="1"/>
  <c r="H86" i="1"/>
  <c r="E87" i="1"/>
  <c r="H87" i="1" s="1"/>
  <c r="C88" i="1"/>
  <c r="D88" i="1"/>
  <c r="F88" i="1"/>
  <c r="G88" i="1"/>
  <c r="E89" i="1"/>
  <c r="H89" i="1" s="1"/>
  <c r="E90" i="1"/>
  <c r="H90" i="1"/>
  <c r="E91" i="1"/>
  <c r="H91" i="1" s="1"/>
  <c r="E92" i="1"/>
  <c r="H92" i="1"/>
  <c r="E93" i="1"/>
  <c r="H93" i="1" s="1"/>
  <c r="E94" i="1"/>
  <c r="H94" i="1"/>
  <c r="E95" i="1"/>
  <c r="H95" i="1" s="1"/>
  <c r="E96" i="1"/>
  <c r="H96" i="1"/>
  <c r="E97" i="1"/>
  <c r="H97" i="1" s="1"/>
  <c r="C98" i="1"/>
  <c r="D98" i="1"/>
  <c r="F98" i="1"/>
  <c r="G98" i="1"/>
  <c r="E99" i="1"/>
  <c r="H99" i="1" s="1"/>
  <c r="E100" i="1"/>
  <c r="H100" i="1"/>
  <c r="E101" i="1"/>
  <c r="H101" i="1" s="1"/>
  <c r="E102" i="1"/>
  <c r="H102" i="1"/>
  <c r="E103" i="1"/>
  <c r="H103" i="1" s="1"/>
  <c r="E104" i="1"/>
  <c r="H104" i="1"/>
  <c r="E105" i="1"/>
  <c r="H105" i="1" s="1"/>
  <c r="E106" i="1"/>
  <c r="H106" i="1"/>
  <c r="E107" i="1"/>
  <c r="H107" i="1" s="1"/>
  <c r="C108" i="1"/>
  <c r="D108" i="1"/>
  <c r="F108" i="1"/>
  <c r="G108" i="1"/>
  <c r="E109" i="1"/>
  <c r="H109" i="1" s="1"/>
  <c r="E110" i="1"/>
  <c r="H110" i="1"/>
  <c r="E111" i="1"/>
  <c r="H111" i="1" s="1"/>
  <c r="E112" i="1"/>
  <c r="H112" i="1"/>
  <c r="E113" i="1"/>
  <c r="H113" i="1" s="1"/>
  <c r="E114" i="1"/>
  <c r="H114" i="1"/>
  <c r="E115" i="1"/>
  <c r="H115" i="1" s="1"/>
  <c r="E116" i="1"/>
  <c r="H116" i="1"/>
  <c r="E117" i="1"/>
  <c r="H117" i="1" s="1"/>
  <c r="C118" i="1"/>
  <c r="D118" i="1"/>
  <c r="F118" i="1"/>
  <c r="G118" i="1"/>
  <c r="E119" i="1"/>
  <c r="H119" i="1" s="1"/>
  <c r="E120" i="1"/>
  <c r="H120" i="1"/>
  <c r="E121" i="1"/>
  <c r="H121" i="1" s="1"/>
  <c r="E122" i="1"/>
  <c r="H122" i="1"/>
  <c r="E123" i="1"/>
  <c r="H123" i="1" s="1"/>
  <c r="E124" i="1"/>
  <c r="H124" i="1"/>
  <c r="E125" i="1"/>
  <c r="H125" i="1" s="1"/>
  <c r="E126" i="1"/>
  <c r="H126" i="1"/>
  <c r="E127" i="1"/>
  <c r="H127" i="1" s="1"/>
  <c r="C128" i="1"/>
  <c r="D128" i="1"/>
  <c r="F128" i="1"/>
  <c r="G128" i="1"/>
  <c r="E129" i="1"/>
  <c r="H129" i="1" s="1"/>
  <c r="E130" i="1"/>
  <c r="H130" i="1"/>
  <c r="E131" i="1"/>
  <c r="H131" i="1" s="1"/>
  <c r="C132" i="1"/>
  <c r="D132" i="1"/>
  <c r="F132" i="1"/>
  <c r="G132" i="1"/>
  <c r="E133" i="1"/>
  <c r="H133" i="1" s="1"/>
  <c r="E134" i="1"/>
  <c r="H134" i="1"/>
  <c r="E135" i="1"/>
  <c r="H135" i="1" s="1"/>
  <c r="E136" i="1"/>
  <c r="H136" i="1"/>
  <c r="E137" i="1"/>
  <c r="H137" i="1" s="1"/>
  <c r="E138" i="1"/>
  <c r="H138" i="1"/>
  <c r="E139" i="1"/>
  <c r="H139" i="1" s="1"/>
  <c r="E140" i="1"/>
  <c r="H140" i="1"/>
  <c r="C141" i="1"/>
  <c r="D141" i="1"/>
  <c r="F141" i="1"/>
  <c r="F79" i="1" s="1"/>
  <c r="G141" i="1"/>
  <c r="G79" i="1" s="1"/>
  <c r="E142" i="1"/>
  <c r="H142" i="1"/>
  <c r="E143" i="1"/>
  <c r="H143" i="1" s="1"/>
  <c r="E144" i="1"/>
  <c r="H144" i="1"/>
  <c r="C145" i="1"/>
  <c r="C79" i="1" s="1"/>
  <c r="D145" i="1"/>
  <c r="F145" i="1"/>
  <c r="G145" i="1"/>
  <c r="E146" i="1"/>
  <c r="H146" i="1"/>
  <c r="E147" i="1"/>
  <c r="H147" i="1" s="1"/>
  <c r="E148" i="1"/>
  <c r="H148" i="1"/>
  <c r="E149" i="1"/>
  <c r="H149" i="1" s="1"/>
  <c r="E150" i="1"/>
  <c r="H150" i="1"/>
  <c r="E151" i="1"/>
  <c r="H151" i="1" s="1"/>
  <c r="E152" i="1"/>
  <c r="H152" i="1"/>
  <c r="G154" i="1" l="1"/>
  <c r="E128" i="1"/>
  <c r="H128" i="1" s="1"/>
  <c r="E88" i="1"/>
  <c r="H88" i="1" s="1"/>
  <c r="H79" i="1" s="1"/>
  <c r="E80" i="1"/>
  <c r="E70" i="1"/>
  <c r="H70" i="1" s="1"/>
  <c r="E23" i="1"/>
  <c r="H23" i="1" s="1"/>
  <c r="D4" i="1"/>
  <c r="D154" i="1" s="1"/>
  <c r="E145" i="1"/>
  <c r="H145" i="1" s="1"/>
  <c r="E98" i="1"/>
  <c r="H98" i="1" s="1"/>
  <c r="D79" i="1"/>
  <c r="E57" i="1"/>
  <c r="H57" i="1" s="1"/>
  <c r="E33" i="1"/>
  <c r="H33" i="1" s="1"/>
  <c r="E141" i="1"/>
  <c r="H141" i="1" s="1"/>
  <c r="E132" i="1"/>
  <c r="H132" i="1" s="1"/>
  <c r="E108" i="1"/>
  <c r="H108" i="1" s="1"/>
  <c r="E43" i="1"/>
  <c r="H43" i="1" s="1"/>
  <c r="E118" i="1"/>
  <c r="H118" i="1" s="1"/>
  <c r="E53" i="1"/>
  <c r="H53" i="1" s="1"/>
  <c r="E13" i="1"/>
  <c r="H13" i="1" s="1"/>
  <c r="H4" i="1" s="1"/>
  <c r="H154" i="1" s="1"/>
  <c r="E5" i="1"/>
  <c r="E4" i="1" l="1"/>
  <c r="E154" i="1" s="1"/>
  <c r="E79" i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<sst xmlns="http://schemas.openxmlformats.org/spreadsheetml/2006/main" count="280" uniqueCount="207">
  <si>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</si>
  <si>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</si>
  <si>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</si>
  <si>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</si>
  <si>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</si>
  <si>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</si>
  <si>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</si>
  <si>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</si>
  <si>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</si>
  <si>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</si>
  <si>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</si>
  <si>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</si>
  <si>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</si>
  <si>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</si>
  <si>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</si>
  <si>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</si>
  <si>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</si>
  <si>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</si>
  <si>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</si>
  <si>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</si>
  <si>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</si>
  <si>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</si>
  <si>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</si>
  <si>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</si>
  <si>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</si>
  <si>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</si>
  <si>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</si>
  <si>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</si>
  <si>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</si>
  <si>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</si>
  <si>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</si>
  <si>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</si>
  <si>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</si>
  <si>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</si>
  <si>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</si>
  <si>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</si>
  <si>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</si>
  <si>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</si>
  <si>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</si>
  <si>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</si>
  <si>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</si>
  <si>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</si>
  <si>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</si>
  <si>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</si>
  <si>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</si>
  <si>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</si>
  <si>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</si>
  <si>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</si>
  <si>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</si>
  <si>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</si>
  <si>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</si>
  <si>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</si>
  <si>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</si>
  <si>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</si>
  <si>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</si>
  <si>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</si>
  <si>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</si>
  <si>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</si>
  <si>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</si>
  <si>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</si>
  <si>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</si>
  <si>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</si>
  <si>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</si>
  <si>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</si>
  <si>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</si>
  <si>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</si>
  <si>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</si>
  <si>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</si>
  <si>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</si>
  <si>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</si>
  <si>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</si>
  <si>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</si>
  <si>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</si>
  <si>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</si>
  <si>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</si>
  <si>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</si>
  <si>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</si>
  <si>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</si>
  <si>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</si>
  <si>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</si>
  <si>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</si>
  <si>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</si>
  <si>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</si>
  <si>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</si>
  <si>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</si>
  <si>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</si>
  <si>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</si>
  <si>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</si>
  <si>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</si>
  <si>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</si>
  <si>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</si>
  <si>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</si>
  <si>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</si>
  <si>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</si>
  <si>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</si>
  <si>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</si>
  <si>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</si>
  <si>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</si>
  <si>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</si>
  <si>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</si>
  <si>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</si>
  <si>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</si>
  <si>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</si>
  <si>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</si>
  <si>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</si>
  <si>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</si>
  <si>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</si>
  <si>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</si>
  <si>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</si>
  <si>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</si>
  <si>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</si>
  <si>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</si>
  <si>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</si>
  <si>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</si>
  <si>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</si>
  <si>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</si>
  <si>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</si>
  <si>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</si>
  <si>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</si>
  <si>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</si>
  <si>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</si>
  <si>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</si>
  <si>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</si>
  <si>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</si>
  <si>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</si>
  <si>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</si>
  <si>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</si>
  <si>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</si>
  <si>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</si>
  <si>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</si>
  <si>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</si>
  <si>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</si>
  <si>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</si>
  <si>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</si>
  <si>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</si>
  <si>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</si>
  <si>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</si>
  <si>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</si>
  <si>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</si>
  <si>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</si>
  <si>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</si>
  <si>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</si>
  <si>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</si>
  <si>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</si>
  <si>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</si>
  <si>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</si>
  <si>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</si>
  <si>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</si>
  <si>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</si>
  <si>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</si>
  <si>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</si>
  <si>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</si>
  <si>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</si>
  <si>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</si>
  <si>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</si>
  <si>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</si>
  <si>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</si>
  <si>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</si>
  <si>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</si>
  <si>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</si>
  <si>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</si>
  <si>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</si>
  <si>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</si>
  <si>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</si>
  <si>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</si>
  <si>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</si>
  <si>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</si>
  <si>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</si>
  <si>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</si>
  <si>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</si>
  <si>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</si>
  <si>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</si>
  <si>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</si>
  <si>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</si>
  <si>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</si>
  <si>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</si>
  <si>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</si>
  <si>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</si>
  <si>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</si>
  <si>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</si>
  <si>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</si>
  <si>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</si>
  <si>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</si>
  <si>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</si>
  <si>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</si>
  <si>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</si>
  <si>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</si>
  <si>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</si>
  <si>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</si>
  <si>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</si>
  <si>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</si>
  <si>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</si>
  <si>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</si>
  <si>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</si>
  <si>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</si>
  <si>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</si>
  <si>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</si>
  <si>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</si>
  <si>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</si>
  <si>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</si>
  <si>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</si>
  <si>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</si>
  <si>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</si>
  <si>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</si>
  <si>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</si>
  <si>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</si>
  <si>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PARA LAS MUJERES GUANAJUATENSES
Clasificación por Objeto del Gasto (Capítulo y Concepto)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</si>
</sst>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7F3D-FED9-490D-89CE-5B3CE598E652}">
  <sheetPr>
    <pageSetUpPr fitToPage="1"/>
  </sheetPr>
  <dimension ref="A1:H155"/>
  <sheetViews>
    <sheetView showGridLines="0" tabSelected="1" view="pageBreakPreview" zoomScale="60" zoomScaleNormal="100" workbookViewId="0">
      <selection activeCell="B25" sqref="B2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4" t="s">
        <v>206</v>
      </c>
      <c r="B1" s="36"/>
      <c r="C1" s="36"/>
      <c r="D1" s="36"/>
      <c r="E1" s="36"/>
      <c r="F1" s="36"/>
      <c r="G1" s="36"/>
      <c r="H1" s="35"/>
    </row>
    <row r="2" spans="1:8">
      <c r="A2" s="31" t="s">
        <v>204</v>
      </c>
      <c r="B2" s="30"/>
      <c r="C2" s="33" t="s">
        <v>205</v>
      </c>
      <c r="D2" s="33"/>
      <c r="E2" s="33"/>
      <c r="F2" s="33"/>
      <c r="G2" s="33"/>
      <c r="H2" s="32"/>
    </row>
    <row r="3" spans="1:8" ht="22.5">
      <c r="A3" s="37"/>
      <c r="B3" s="38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95760356.140000001</v>
      </c>
      <c r="D4" s="24">
        <f>D5+D13+D23+D33+D43+D53+D57+D66+D70</f>
        <v>4928982.5199999996</v>
      </c>
      <c r="E4" s="24">
        <f>E5+E13+E23+E33+E43+E53+E57+E66+E70</f>
        <v>100689338.66</v>
      </c>
      <c r="F4" s="24">
        <f>F5+F13+F23+F33+F43+F53+F57+F66+F70</f>
        <v>33840036.760000005</v>
      </c>
      <c r="G4" s="24">
        <f>G5+G13+G23+G33+G43+G53+G57+G66+G70</f>
        <v>33840036.760000005</v>
      </c>
      <c r="H4" s="24">
        <f>H5+H13+H23+H33+H43+H53+H57+H66+H70</f>
        <v>66849301.900000006</v>
      </c>
    </row>
    <row r="5" spans="1:8">
      <c r="A5" s="23" t="s">
        <v>134</v>
      </c>
      <c r="B5" s="22"/>
      <c r="C5" s="21">
        <f>SUM(C6:C12)</f>
        <v>40315348.07</v>
      </c>
      <c r="D5" s="21">
        <f>SUM(D6:D12)</f>
        <v>548097.23</v>
      </c>
      <c r="E5" s="21">
        <f>SUM(E6:E12)</f>
        <v>40863445.300000004</v>
      </c>
      <c r="F5" s="21">
        <f>SUM(F6:F12)</f>
        <v>15410071.420000002</v>
      </c>
      <c r="G5" s="21">
        <f>SUM(G6:G12)</f>
        <v>15410071.420000002</v>
      </c>
      <c r="H5" s="21">
        <f>SUM(H6:H12)</f>
        <v>25453373.880000003</v>
      </c>
    </row>
    <row r="6" spans="1:8">
      <c r="A6" s="13" t="s">
        <v>196</v>
      </c>
      <c r="B6" s="20" t="s">
        <v>132</v>
      </c>
      <c r="C6" s="11">
        <v>4604640</v>
      </c>
      <c r="D6" s="11">
        <v>42146.68</v>
      </c>
      <c r="E6" s="11">
        <f>C6+D6</f>
        <v>4646786.68</v>
      </c>
      <c r="F6" s="11">
        <v>1488965.77</v>
      </c>
      <c r="G6" s="11">
        <v>1488965.77</v>
      </c>
      <c r="H6" s="11">
        <f>E6-F6</f>
        <v>3157820.9099999997</v>
      </c>
    </row>
    <row r="7" spans="1:8">
      <c r="A7" s="13" t="s">
        <v>195</v>
      </c>
      <c r="B7" s="20" t="s">
        <v>130</v>
      </c>
      <c r="C7" s="11">
        <v>23128028</v>
      </c>
      <c r="D7" s="11">
        <v>0</v>
      </c>
      <c r="E7" s="11">
        <f>C7+D7</f>
        <v>23128028</v>
      </c>
      <c r="F7" s="11">
        <v>10208391.470000001</v>
      </c>
      <c r="G7" s="11">
        <v>10208391.470000001</v>
      </c>
      <c r="H7" s="11">
        <f>E7-F7</f>
        <v>12919636.529999999</v>
      </c>
    </row>
    <row r="8" spans="1:8">
      <c r="A8" s="13" t="s">
        <v>194</v>
      </c>
      <c r="B8" s="20" t="s">
        <v>128</v>
      </c>
      <c r="C8" s="11">
        <v>6752326</v>
      </c>
      <c r="D8" s="11">
        <v>66441.22</v>
      </c>
      <c r="E8" s="11">
        <f>C8+D8</f>
        <v>6818767.2199999997</v>
      </c>
      <c r="F8" s="11">
        <v>1681727.63</v>
      </c>
      <c r="G8" s="11">
        <v>1681727.63</v>
      </c>
      <c r="H8" s="11">
        <f>E8-F8</f>
        <v>5137039.59</v>
      </c>
    </row>
    <row r="9" spans="1:8">
      <c r="A9" s="13" t="s">
        <v>193</v>
      </c>
      <c r="B9" s="20" t="s">
        <v>126</v>
      </c>
      <c r="C9" s="11">
        <v>1469000</v>
      </c>
      <c r="D9" s="11">
        <v>53702.45</v>
      </c>
      <c r="E9" s="11">
        <f>C9+D9</f>
        <v>1522702.45</v>
      </c>
      <c r="F9" s="11">
        <v>488173.25</v>
      </c>
      <c r="G9" s="11">
        <v>488173.25</v>
      </c>
      <c r="H9" s="11">
        <f>E9-F9</f>
        <v>1034529.2</v>
      </c>
    </row>
    <row r="10" spans="1:8">
      <c r="A10" s="13" t="s">
        <v>192</v>
      </c>
      <c r="B10" s="20" t="s">
        <v>124</v>
      </c>
      <c r="C10" s="11">
        <v>4349774.07</v>
      </c>
      <c r="D10" s="11">
        <v>385744.68</v>
      </c>
      <c r="E10" s="11">
        <f>C10+D10</f>
        <v>4735518.75</v>
      </c>
      <c r="F10" s="11">
        <v>1539994.74</v>
      </c>
      <c r="G10" s="11">
        <v>1539994.74</v>
      </c>
      <c r="H10" s="11">
        <f>E10-F10</f>
        <v>3195524.01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11580</v>
      </c>
      <c r="D12" s="11">
        <v>62.2</v>
      </c>
      <c r="E12" s="11">
        <f>C12+D12</f>
        <v>11642.2</v>
      </c>
      <c r="F12" s="11">
        <v>2818.56</v>
      </c>
      <c r="G12" s="11">
        <v>2818.56</v>
      </c>
      <c r="H12" s="11">
        <f>E12-F12</f>
        <v>8823.6400000000012</v>
      </c>
    </row>
    <row r="13" spans="1:8">
      <c r="A13" s="23" t="s">
        <v>119</v>
      </c>
      <c r="B13" s="22"/>
      <c r="C13" s="21">
        <f>SUM(C14:C22)</f>
        <v>3055500</v>
      </c>
      <c r="D13" s="21">
        <f>SUM(D14:D22)</f>
        <v>0</v>
      </c>
      <c r="E13" s="21">
        <f>SUM(E14:E22)</f>
        <v>3055500</v>
      </c>
      <c r="F13" s="21">
        <f>SUM(F14:F22)</f>
        <v>894876.52999999991</v>
      </c>
      <c r="G13" s="21">
        <f>SUM(G14:G22)</f>
        <v>894876.52999999991</v>
      </c>
      <c r="H13" s="21">
        <f>E13-F13</f>
        <v>2160623.4700000002</v>
      </c>
    </row>
    <row r="14" spans="1:8">
      <c r="A14" s="13" t="s">
        <v>189</v>
      </c>
      <c r="B14" s="20" t="s">
        <v>117</v>
      </c>
      <c r="C14" s="11">
        <v>1223700</v>
      </c>
      <c r="D14" s="11">
        <v>0</v>
      </c>
      <c r="E14" s="11">
        <f>C14+D14</f>
        <v>1223700</v>
      </c>
      <c r="F14" s="11">
        <v>377503.74</v>
      </c>
      <c r="G14" s="11">
        <v>377503.74</v>
      </c>
      <c r="H14" s="11">
        <f>E14-F14</f>
        <v>846196.26</v>
      </c>
    </row>
    <row r="15" spans="1:8">
      <c r="A15" s="13" t="s">
        <v>188</v>
      </c>
      <c r="B15" s="20" t="s">
        <v>115</v>
      </c>
      <c r="C15" s="11">
        <v>260000</v>
      </c>
      <c r="D15" s="11">
        <v>0</v>
      </c>
      <c r="E15" s="11">
        <f>C15+D15</f>
        <v>260000</v>
      </c>
      <c r="F15" s="11">
        <v>7467.8</v>
      </c>
      <c r="G15" s="11">
        <v>7467.8</v>
      </c>
      <c r="H15" s="11">
        <f>E15-F15</f>
        <v>252532.2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104800</v>
      </c>
      <c r="D17" s="11">
        <v>-1200</v>
      </c>
      <c r="E17" s="11">
        <f>C17+D17</f>
        <v>103600</v>
      </c>
      <c r="F17" s="11">
        <v>25834.7</v>
      </c>
      <c r="G17" s="11">
        <v>25834.7</v>
      </c>
      <c r="H17" s="11">
        <f>E17-F17</f>
        <v>77765.3</v>
      </c>
    </row>
    <row r="18" spans="1:8">
      <c r="A18" s="13" t="s">
        <v>185</v>
      </c>
      <c r="B18" s="20" t="s">
        <v>109</v>
      </c>
      <c r="C18" s="11">
        <v>105000</v>
      </c>
      <c r="D18" s="11">
        <v>0</v>
      </c>
      <c r="E18" s="11">
        <f>C18+D18</f>
        <v>105000</v>
      </c>
      <c r="F18" s="11">
        <v>15063.49</v>
      </c>
      <c r="G18" s="11">
        <v>15063.49</v>
      </c>
      <c r="H18" s="11">
        <f>E18-F18</f>
        <v>89936.51</v>
      </c>
    </row>
    <row r="19" spans="1:8">
      <c r="A19" s="13" t="s">
        <v>184</v>
      </c>
      <c r="B19" s="20" t="s">
        <v>107</v>
      </c>
      <c r="C19" s="11">
        <v>1120000</v>
      </c>
      <c r="D19" s="11">
        <v>0</v>
      </c>
      <c r="E19" s="11">
        <f>C19+D19</f>
        <v>1120000</v>
      </c>
      <c r="F19" s="11">
        <v>454347.92</v>
      </c>
      <c r="G19" s="11">
        <v>454347.92</v>
      </c>
      <c r="H19" s="11">
        <f>E19-F19</f>
        <v>665652.08000000007</v>
      </c>
    </row>
    <row r="20" spans="1:8">
      <c r="A20" s="13" t="s">
        <v>183</v>
      </c>
      <c r="B20" s="20" t="s">
        <v>105</v>
      </c>
      <c r="C20" s="11">
        <v>50000</v>
      </c>
      <c r="D20" s="11">
        <v>0</v>
      </c>
      <c r="E20" s="11">
        <f>C20+D20</f>
        <v>50000</v>
      </c>
      <c r="F20" s="11">
        <v>0</v>
      </c>
      <c r="G20" s="11">
        <v>0</v>
      </c>
      <c r="H20" s="11">
        <f>E20-F20</f>
        <v>50000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192000</v>
      </c>
      <c r="D22" s="11">
        <v>1200</v>
      </c>
      <c r="E22" s="11">
        <f>C22+D22</f>
        <v>193200</v>
      </c>
      <c r="F22" s="11">
        <v>14658.88</v>
      </c>
      <c r="G22" s="11">
        <v>14658.88</v>
      </c>
      <c r="H22" s="11">
        <f>E22-F22</f>
        <v>178541.12</v>
      </c>
    </row>
    <row r="23" spans="1:8">
      <c r="A23" s="23" t="s">
        <v>100</v>
      </c>
      <c r="B23" s="22"/>
      <c r="C23" s="21">
        <f>SUM(C24:C32)</f>
        <v>17543932.07</v>
      </c>
      <c r="D23" s="21">
        <f>SUM(D24:D32)</f>
        <v>1498410.89</v>
      </c>
      <c r="E23" s="21">
        <f>SUM(E24:E32)</f>
        <v>19042342.960000001</v>
      </c>
      <c r="F23" s="21">
        <f>SUM(F24:F32)</f>
        <v>3597148.65</v>
      </c>
      <c r="G23" s="21">
        <f>SUM(G24:G32)</f>
        <v>3597148.65</v>
      </c>
      <c r="H23" s="21">
        <f>E23-F23</f>
        <v>15445194.310000001</v>
      </c>
    </row>
    <row r="24" spans="1:8">
      <c r="A24" s="13" t="s">
        <v>180</v>
      </c>
      <c r="B24" s="20" t="s">
        <v>98</v>
      </c>
      <c r="C24" s="11">
        <v>865000</v>
      </c>
      <c r="D24" s="11">
        <v>-64506</v>
      </c>
      <c r="E24" s="11">
        <f>C24+D24</f>
        <v>800494</v>
      </c>
      <c r="F24" s="11">
        <v>103569.58</v>
      </c>
      <c r="G24" s="11">
        <v>103569.58</v>
      </c>
      <c r="H24" s="11">
        <f>E24-F24</f>
        <v>696924.42</v>
      </c>
    </row>
    <row r="25" spans="1:8">
      <c r="A25" s="13" t="s">
        <v>179</v>
      </c>
      <c r="B25" s="20" t="s">
        <v>96</v>
      </c>
      <c r="C25" s="11">
        <v>1784000</v>
      </c>
      <c r="D25" s="11">
        <v>0</v>
      </c>
      <c r="E25" s="11">
        <f>C25+D25</f>
        <v>1784000</v>
      </c>
      <c r="F25" s="11">
        <v>815927.2</v>
      </c>
      <c r="G25" s="11">
        <v>815927.2</v>
      </c>
      <c r="H25" s="11">
        <f>E25-F25</f>
        <v>968072.8</v>
      </c>
    </row>
    <row r="26" spans="1:8">
      <c r="A26" s="13" t="s">
        <v>178</v>
      </c>
      <c r="B26" s="20" t="s">
        <v>94</v>
      </c>
      <c r="C26" s="11">
        <v>5974000</v>
      </c>
      <c r="D26" s="11">
        <v>0</v>
      </c>
      <c r="E26" s="11">
        <f>C26+D26</f>
        <v>5974000</v>
      </c>
      <c r="F26" s="11">
        <v>447839.27</v>
      </c>
      <c r="G26" s="11">
        <v>447839.27</v>
      </c>
      <c r="H26" s="11">
        <f>E26-F26</f>
        <v>5526160.7300000004</v>
      </c>
    </row>
    <row r="27" spans="1:8">
      <c r="A27" s="13" t="s">
        <v>177</v>
      </c>
      <c r="B27" s="20" t="s">
        <v>92</v>
      </c>
      <c r="C27" s="11">
        <v>438587.07</v>
      </c>
      <c r="D27" s="11">
        <v>0</v>
      </c>
      <c r="E27" s="11">
        <f>C27+D27</f>
        <v>438587.07</v>
      </c>
      <c r="F27" s="11">
        <v>281323.01</v>
      </c>
      <c r="G27" s="11">
        <v>281323.01</v>
      </c>
      <c r="H27" s="11">
        <f>E27-F27</f>
        <v>157264.06</v>
      </c>
    </row>
    <row r="28" spans="1:8">
      <c r="A28" s="13" t="s">
        <v>176</v>
      </c>
      <c r="B28" s="20" t="s">
        <v>90</v>
      </c>
      <c r="C28" s="11">
        <v>908000</v>
      </c>
      <c r="D28" s="11">
        <v>38832</v>
      </c>
      <c r="E28" s="11">
        <f>C28+D28</f>
        <v>946832</v>
      </c>
      <c r="F28" s="11">
        <v>349732.27</v>
      </c>
      <c r="G28" s="11">
        <v>349732.27</v>
      </c>
      <c r="H28" s="11">
        <f>E28-F28</f>
        <v>597099.73</v>
      </c>
    </row>
    <row r="29" spans="1:8">
      <c r="A29" s="13" t="s">
        <v>175</v>
      </c>
      <c r="B29" s="20" t="s">
        <v>88</v>
      </c>
      <c r="C29" s="11">
        <v>5075000</v>
      </c>
      <c r="D29" s="11">
        <v>1500000</v>
      </c>
      <c r="E29" s="11">
        <f>C29+D29</f>
        <v>6575000</v>
      </c>
      <c r="F29" s="11">
        <v>1023672.07</v>
      </c>
      <c r="G29" s="11">
        <v>1023672.07</v>
      </c>
      <c r="H29" s="11">
        <f>E29-F29</f>
        <v>5551327.9299999997</v>
      </c>
    </row>
    <row r="30" spans="1:8">
      <c r="A30" s="13" t="s">
        <v>174</v>
      </c>
      <c r="B30" s="20" t="s">
        <v>86</v>
      </c>
      <c r="C30" s="11">
        <v>650000</v>
      </c>
      <c r="D30" s="11">
        <v>0</v>
      </c>
      <c r="E30" s="11">
        <f>C30+D30</f>
        <v>650000</v>
      </c>
      <c r="F30" s="11">
        <v>67066.2</v>
      </c>
      <c r="G30" s="11">
        <v>67066.2</v>
      </c>
      <c r="H30" s="11">
        <f>E30-F30</f>
        <v>582933.80000000005</v>
      </c>
    </row>
    <row r="31" spans="1:8">
      <c r="A31" s="13" t="s">
        <v>173</v>
      </c>
      <c r="B31" s="20" t="s">
        <v>84</v>
      </c>
      <c r="C31" s="11">
        <v>1069000</v>
      </c>
      <c r="D31" s="11">
        <v>0</v>
      </c>
      <c r="E31" s="11">
        <f>C31+D31</f>
        <v>1069000</v>
      </c>
      <c r="F31" s="11">
        <v>202410.09</v>
      </c>
      <c r="G31" s="11">
        <v>202410.09</v>
      </c>
      <c r="H31" s="11">
        <f>E31-F31</f>
        <v>866589.91</v>
      </c>
    </row>
    <row r="32" spans="1:8">
      <c r="A32" s="13" t="s">
        <v>172</v>
      </c>
      <c r="B32" s="20" t="s">
        <v>82</v>
      </c>
      <c r="C32" s="11">
        <v>780345</v>
      </c>
      <c r="D32" s="11">
        <v>24084.89</v>
      </c>
      <c r="E32" s="11">
        <f>C32+D32</f>
        <v>804429.89</v>
      </c>
      <c r="F32" s="11">
        <v>305608.96000000002</v>
      </c>
      <c r="G32" s="11">
        <v>305608.96000000002</v>
      </c>
      <c r="H32" s="11">
        <f>E32-F32</f>
        <v>498820.93</v>
      </c>
    </row>
    <row r="33" spans="1:8">
      <c r="A33" s="23" t="s">
        <v>81</v>
      </c>
      <c r="B33" s="22"/>
      <c r="C33" s="21">
        <f>SUM(C34:C42)</f>
        <v>34845576</v>
      </c>
      <c r="D33" s="21">
        <f>SUM(D34:D42)</f>
        <v>2882474.4</v>
      </c>
      <c r="E33" s="21">
        <f>SUM(E34:E42)</f>
        <v>37728050.399999999</v>
      </c>
      <c r="F33" s="21">
        <f>SUM(F34:F42)</f>
        <v>13937940.16</v>
      </c>
      <c r="G33" s="21">
        <f>SUM(G34:G42)</f>
        <v>13937940.16</v>
      </c>
      <c r="H33" s="21">
        <f>E33-F33</f>
        <v>23790110.239999998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34836972</v>
      </c>
      <c r="D37" s="11">
        <v>2863898.4</v>
      </c>
      <c r="E37" s="11">
        <f>C37+D37</f>
        <v>37700870.399999999</v>
      </c>
      <c r="F37" s="11">
        <v>13924554.4</v>
      </c>
      <c r="G37" s="11">
        <v>13924554.4</v>
      </c>
      <c r="H37" s="11">
        <f>E37-F37</f>
        <v>23776316</v>
      </c>
    </row>
    <row r="38" spans="1:8">
      <c r="A38" s="13" t="s">
        <v>167</v>
      </c>
      <c r="B38" s="20" t="s">
        <v>71</v>
      </c>
      <c r="C38" s="11">
        <v>8604</v>
      </c>
      <c r="D38" s="11">
        <v>18576</v>
      </c>
      <c r="E38" s="11">
        <f>C38+D38</f>
        <v>27180</v>
      </c>
      <c r="F38" s="11">
        <v>13385.76</v>
      </c>
      <c r="G38" s="11">
        <v>13385.76</v>
      </c>
      <c r="H38" s="11">
        <f>E38-F38</f>
        <v>13794.24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0</v>
      </c>
      <c r="D43" s="21">
        <f>SUM(D44:D52)</f>
        <v>0</v>
      </c>
      <c r="E43" s="21">
        <f>SUM(E44:E52)</f>
        <v>0</v>
      </c>
      <c r="F43" s="21">
        <f>SUM(F44:F52)</f>
        <v>0</v>
      </c>
      <c r="G43" s="21">
        <f>SUM(G44:G52)</f>
        <v>0</v>
      </c>
      <c r="H43" s="21">
        <f>E43-F43</f>
        <v>0</v>
      </c>
    </row>
    <row r="44" spans="1:8">
      <c r="A44" s="13" t="s">
        <v>164</v>
      </c>
      <c r="B44" s="20" t="s">
        <v>62</v>
      </c>
      <c r="C44" s="11"/>
      <c r="D44" s="11"/>
      <c r="E44" s="11">
        <f>C44+D44</f>
        <v>0</v>
      </c>
      <c r="F44" s="11"/>
      <c r="G44" s="11"/>
      <c r="H44" s="11">
        <f>E44-F44</f>
        <v>0</v>
      </c>
    </row>
    <row r="45" spans="1:8">
      <c r="A45" s="13" t="s">
        <v>163</v>
      </c>
      <c r="B45" s="20" t="s">
        <v>60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162</v>
      </c>
      <c r="B46" s="20" t="s">
        <v>58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161</v>
      </c>
      <c r="B47" s="20" t="s">
        <v>56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15218982.57</v>
      </c>
      <c r="E79" s="5">
        <f>E80+E88+E98+E108+E118+E128+E132+E141+E145</f>
        <v>15218982.57</v>
      </c>
      <c r="F79" s="5">
        <f>F80+F88+F98+F108+F118+F128+F132+F141+F145</f>
        <v>593999.99</v>
      </c>
      <c r="G79" s="5">
        <f>G80+G88+G98+G108+G118+G128+G132+G141+G145</f>
        <v>593999.99</v>
      </c>
      <c r="H79" s="5">
        <f>H80+H88+H98+H108+H118+H128+H132+H141+H145</f>
        <v>14624982.58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0</v>
      </c>
      <c r="E80" s="5">
        <f>SUM(E81:E87)</f>
        <v>0</v>
      </c>
      <c r="F80" s="5">
        <f>SUM(F81:F87)</f>
        <v>0</v>
      </c>
      <c r="G80" s="5">
        <f>SUM(G81:G87)</f>
        <v>0</v>
      </c>
      <c r="H80" s="5">
        <f>SUM(H81:H87)</f>
        <v>0</v>
      </c>
    </row>
    <row r="81" spans="1:8">
      <c r="A81" s="13" t="s">
        <v>133</v>
      </c>
      <c r="B81" s="12" t="s">
        <v>132</v>
      </c>
      <c r="C81" s="8"/>
      <c r="D81" s="8"/>
      <c r="E81" s="11">
        <f>C81+D81</f>
        <v>0</v>
      </c>
      <c r="F81" s="8"/>
      <c r="G81" s="8"/>
      <c r="H81" s="8">
        <f>E81-F81</f>
        <v>0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/>
      <c r="D83" s="8"/>
      <c r="E83" s="11">
        <f>C83+D83</f>
        <v>0</v>
      </c>
      <c r="F83" s="8"/>
      <c r="G83" s="8"/>
      <c r="H83" s="8">
        <f>E83-F83</f>
        <v>0</v>
      </c>
    </row>
    <row r="84" spans="1:8">
      <c r="A84" s="13" t="s">
        <v>127</v>
      </c>
      <c r="B84" s="12" t="s">
        <v>126</v>
      </c>
      <c r="C84" s="8"/>
      <c r="D84" s="8"/>
      <c r="E84" s="11">
        <f>C84+D84</f>
        <v>0</v>
      </c>
      <c r="F84" s="8"/>
      <c r="G84" s="8"/>
      <c r="H84" s="8">
        <f>E84-F84</f>
        <v>0</v>
      </c>
    </row>
    <row r="85" spans="1:8">
      <c r="A85" s="13" t="s">
        <v>125</v>
      </c>
      <c r="B85" s="12" t="s">
        <v>124</v>
      </c>
      <c r="C85" s="8"/>
      <c r="D85" s="8"/>
      <c r="E85" s="11">
        <f>C85+D85</f>
        <v>0</v>
      </c>
      <c r="F85" s="8"/>
      <c r="G85" s="8"/>
      <c r="H85" s="8">
        <f>E85-F85</f>
        <v>0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670096.56000000006</v>
      </c>
      <c r="E88" s="5">
        <f>SUM(E89:E97)</f>
        <v>670096.56000000006</v>
      </c>
      <c r="F88" s="5">
        <f>SUM(F89:F97)</f>
        <v>0</v>
      </c>
      <c r="G88" s="5">
        <f>SUM(G89:G97)</f>
        <v>0</v>
      </c>
      <c r="H88" s="5">
        <f>E88-F88</f>
        <v>670096.56000000006</v>
      </c>
    </row>
    <row r="89" spans="1:8">
      <c r="A89" s="13" t="s">
        <v>118</v>
      </c>
      <c r="B89" s="12" t="s">
        <v>117</v>
      </c>
      <c r="C89" s="8">
        <v>0</v>
      </c>
      <c r="D89" s="8">
        <v>337296.56</v>
      </c>
      <c r="E89" s="11">
        <f>C89+D89</f>
        <v>337296.56</v>
      </c>
      <c r="F89" s="8">
        <v>0</v>
      </c>
      <c r="G89" s="8">
        <v>0</v>
      </c>
      <c r="H89" s="8">
        <f>E89-F89</f>
        <v>337296.56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>
        <v>0</v>
      </c>
      <c r="D94" s="8">
        <v>316000</v>
      </c>
      <c r="E94" s="11">
        <f>C94+D94</f>
        <v>316000</v>
      </c>
      <c r="F94" s="8">
        <v>0</v>
      </c>
      <c r="G94" s="8">
        <v>0</v>
      </c>
      <c r="H94" s="8">
        <f>E94-F94</f>
        <v>316000</v>
      </c>
    </row>
    <row r="95" spans="1:8">
      <c r="A95" s="13" t="s">
        <v>106</v>
      </c>
      <c r="B95" s="12" t="s">
        <v>105</v>
      </c>
      <c r="C95" s="8">
        <v>0</v>
      </c>
      <c r="D95" s="8">
        <v>16800</v>
      </c>
      <c r="E95" s="11">
        <f>C95+D95</f>
        <v>16800</v>
      </c>
      <c r="F95" s="8">
        <v>0</v>
      </c>
      <c r="G95" s="8">
        <v>0</v>
      </c>
      <c r="H95" s="8">
        <f>E95-F95</f>
        <v>16800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39" t="s">
        <v>102</v>
      </c>
      <c r="B97" s="40" t="s">
        <v>101</v>
      </c>
      <c r="C97" s="2"/>
      <c r="D97" s="2"/>
      <c r="E97" s="41">
        <f>C97+D97</f>
        <v>0</v>
      </c>
      <c r="F97" s="2"/>
      <c r="G97" s="2"/>
      <c r="H97" s="2">
        <f>E97-F97</f>
        <v>0</v>
      </c>
    </row>
    <row r="98" spans="1:8">
      <c r="A98" s="42" t="s">
        <v>100</v>
      </c>
      <c r="B98" s="43"/>
      <c r="C98" s="44">
        <f>SUM(C99:C107)</f>
        <v>0</v>
      </c>
      <c r="D98" s="44">
        <f>SUM(D99:D107)</f>
        <v>13246386.01</v>
      </c>
      <c r="E98" s="44">
        <f>SUM(E99:E107)</f>
        <v>13246386.01</v>
      </c>
      <c r="F98" s="44">
        <f>SUM(F99:F107)</f>
        <v>593999.99</v>
      </c>
      <c r="G98" s="44">
        <f>SUM(G99:G107)</f>
        <v>593999.99</v>
      </c>
      <c r="H98" s="44">
        <f>E98-F98</f>
        <v>12652386.02</v>
      </c>
    </row>
    <row r="99" spans="1:8">
      <c r="A99" s="13" t="s">
        <v>99</v>
      </c>
      <c r="B99" s="12" t="s">
        <v>98</v>
      </c>
      <c r="C99" s="8">
        <v>0</v>
      </c>
      <c r="D99" s="8">
        <v>12000</v>
      </c>
      <c r="E99" s="11">
        <f>C99+D99</f>
        <v>12000</v>
      </c>
      <c r="F99" s="8">
        <v>0</v>
      </c>
      <c r="G99" s="8">
        <v>0</v>
      </c>
      <c r="H99" s="8">
        <f>E99-F99</f>
        <v>12000</v>
      </c>
    </row>
    <row r="100" spans="1:8">
      <c r="A100" s="13" t="s">
        <v>97</v>
      </c>
      <c r="B100" s="12" t="s">
        <v>96</v>
      </c>
      <c r="C100" s="8">
        <v>0</v>
      </c>
      <c r="D100" s="8">
        <v>9000</v>
      </c>
      <c r="E100" s="11">
        <f>C100+D100</f>
        <v>9000</v>
      </c>
      <c r="F100" s="8">
        <v>0</v>
      </c>
      <c r="G100" s="8">
        <v>0</v>
      </c>
      <c r="H100" s="8">
        <f>E100-F100</f>
        <v>9000</v>
      </c>
    </row>
    <row r="101" spans="1:8">
      <c r="A101" s="13" t="s">
        <v>95</v>
      </c>
      <c r="B101" s="12" t="s">
        <v>94</v>
      </c>
      <c r="C101" s="8">
        <v>0</v>
      </c>
      <c r="D101" s="8">
        <v>12768886.01</v>
      </c>
      <c r="E101" s="11">
        <f>C101+D101</f>
        <v>12768886.01</v>
      </c>
      <c r="F101" s="8">
        <v>593999.99</v>
      </c>
      <c r="G101" s="8">
        <v>593999.99</v>
      </c>
      <c r="H101" s="8">
        <f>E101-F101</f>
        <v>12174886.02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>
        <v>0</v>
      </c>
      <c r="D103" s="8">
        <v>37000</v>
      </c>
      <c r="E103" s="11">
        <f>C103+D103</f>
        <v>37000</v>
      </c>
      <c r="F103" s="8">
        <v>0</v>
      </c>
      <c r="G103" s="8">
        <v>0</v>
      </c>
      <c r="H103" s="8">
        <f>E103-F103</f>
        <v>37000</v>
      </c>
    </row>
    <row r="104" spans="1:8">
      <c r="A104" s="13" t="s">
        <v>89</v>
      </c>
      <c r="B104" s="12" t="s">
        <v>88</v>
      </c>
      <c r="C104" s="8">
        <v>0</v>
      </c>
      <c r="D104" s="8">
        <v>200000</v>
      </c>
      <c r="E104" s="11">
        <f>C104+D104</f>
        <v>200000</v>
      </c>
      <c r="F104" s="8">
        <v>0</v>
      </c>
      <c r="G104" s="8">
        <v>0</v>
      </c>
      <c r="H104" s="8">
        <f>E104-F104</f>
        <v>200000</v>
      </c>
    </row>
    <row r="105" spans="1:8">
      <c r="A105" s="13" t="s">
        <v>87</v>
      </c>
      <c r="B105" s="12" t="s">
        <v>86</v>
      </c>
      <c r="C105" s="8">
        <v>0</v>
      </c>
      <c r="D105" s="8">
        <v>182000</v>
      </c>
      <c r="E105" s="11">
        <f>C105+D105</f>
        <v>182000</v>
      </c>
      <c r="F105" s="8">
        <v>0</v>
      </c>
      <c r="G105" s="8">
        <v>0</v>
      </c>
      <c r="H105" s="8">
        <f>E105-F105</f>
        <v>182000</v>
      </c>
    </row>
    <row r="106" spans="1:8">
      <c r="A106" s="13" t="s">
        <v>85</v>
      </c>
      <c r="B106" s="12" t="s">
        <v>84</v>
      </c>
      <c r="C106" s="8">
        <v>0</v>
      </c>
      <c r="D106" s="8">
        <v>37500</v>
      </c>
      <c r="E106" s="11">
        <f>C106+D106</f>
        <v>37500</v>
      </c>
      <c r="F106" s="8">
        <v>0</v>
      </c>
      <c r="G106" s="8">
        <v>0</v>
      </c>
      <c r="H106" s="8">
        <f>E106-F106</f>
        <v>37500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20000</v>
      </c>
      <c r="E108" s="5">
        <f>SUM(E109:E117)</f>
        <v>20000</v>
      </c>
      <c r="F108" s="5">
        <f>SUM(F109:F117)</f>
        <v>0</v>
      </c>
      <c r="G108" s="5">
        <f>SUM(G109:G117)</f>
        <v>0</v>
      </c>
      <c r="H108" s="5">
        <f>E108-F108</f>
        <v>20000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>
        <v>0</v>
      </c>
      <c r="D112" s="8">
        <v>20000</v>
      </c>
      <c r="E112" s="11">
        <f>C112+D112</f>
        <v>20000</v>
      </c>
      <c r="F112" s="8">
        <v>0</v>
      </c>
      <c r="G112" s="8">
        <v>0</v>
      </c>
      <c r="H112" s="8">
        <f>E112-F112</f>
        <v>20000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1282500</v>
      </c>
      <c r="E118" s="5">
        <f>SUM(E119:E127)</f>
        <v>1282500</v>
      </c>
      <c r="F118" s="5">
        <f>SUM(F119:F127)</f>
        <v>0</v>
      </c>
      <c r="G118" s="5">
        <f>SUM(G119:G127)</f>
        <v>0</v>
      </c>
      <c r="H118" s="5">
        <f>E118-F118</f>
        <v>1282500</v>
      </c>
    </row>
    <row r="119" spans="1:8">
      <c r="A119" s="13" t="s">
        <v>63</v>
      </c>
      <c r="B119" s="12" t="s">
        <v>62</v>
      </c>
      <c r="C119" s="8">
        <v>0</v>
      </c>
      <c r="D119" s="8">
        <v>973500</v>
      </c>
      <c r="E119" s="11">
        <f>C119+D119</f>
        <v>973500</v>
      </c>
      <c r="F119" s="8">
        <v>0</v>
      </c>
      <c r="G119" s="8">
        <v>0</v>
      </c>
      <c r="H119" s="8">
        <f>E119-F119</f>
        <v>973500</v>
      </c>
    </row>
    <row r="120" spans="1:8">
      <c r="A120" s="13" t="s">
        <v>61</v>
      </c>
      <c r="B120" s="12" t="s">
        <v>60</v>
      </c>
      <c r="C120" s="8">
        <v>0</v>
      </c>
      <c r="D120" s="8">
        <v>109000</v>
      </c>
      <c r="E120" s="11">
        <f>C120+D120</f>
        <v>109000</v>
      </c>
      <c r="F120" s="8">
        <v>0</v>
      </c>
      <c r="G120" s="8">
        <v>0</v>
      </c>
      <c r="H120" s="8">
        <f>E120-F120</f>
        <v>109000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>
        <v>0</v>
      </c>
      <c r="D122" s="8">
        <v>200000</v>
      </c>
      <c r="E122" s="11">
        <f>C122+D122</f>
        <v>200000</v>
      </c>
      <c r="F122" s="8">
        <v>0</v>
      </c>
      <c r="G122" s="8">
        <v>0</v>
      </c>
      <c r="H122" s="8">
        <f>E122-F122</f>
        <v>200000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95760356.140000001</v>
      </c>
      <c r="D154" s="5">
        <f>D4+D79</f>
        <v>20147965.09</v>
      </c>
      <c r="E154" s="5">
        <f>E4+E79</f>
        <v>115908321.22999999</v>
      </c>
      <c r="F154" s="5">
        <f>F4+F79</f>
        <v>34434036.750000007</v>
      </c>
      <c r="G154" s="5">
        <f>G4+G79</f>
        <v>34434036.750000007</v>
      </c>
      <c r="H154" s="5">
        <f>H4+H79</f>
        <v>81474284.480000004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4">
    <mergeCell ref="C2:G2"/>
    <mergeCell ref="A1:H1"/>
    <mergeCell ref="A4:B4"/>
    <mergeCell ref="A2:B3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rintOptions horizontalCentered="1"/>
  <pageMargins left="0.39370078740157483" right="0.39370078740157483" top="0.39370078740157483" bottom="0.39370078740157483" header="0" footer="0"/>
  <pageSetup scale="56" fitToHeight="0" orientation="portrait" horizontalDpi="300" verticalDpi="300" r:id="rId1"/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cp:lastPrinted>2018-06-14T22:42:35Z</cp:lastPrinted>
  <dcterms:created xsi:type="dcterms:W3CDTF">2018-06-14T22:38:17Z</dcterms:created>
  <dcterms:modified xsi:type="dcterms:W3CDTF">2018-06-14T22:43:31Z</dcterms:modified>
</cp:coreProperties>
</file>