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30" windowWidth="18435" windowHeight="5640"/>
  </bookViews>
  <sheets>
    <sheet name="EAIF" sheetId="1" r:id="rId1"/>
  </sheets>
  <calcPr calcId="145621"/>
</workbook>
</file>

<file path=xl/calcChain.xml><?xml version="1.0" encoding="utf-8"?>
<calcChain xmlns="http://schemas.openxmlformats.org/spreadsheetml/2006/main">
  <c r="H12" i="1" l="1"/>
  <c r="I12" i="1"/>
  <c r="G13" i="1"/>
  <c r="J13" i="1"/>
  <c r="G14" i="1"/>
  <c r="J14" i="1"/>
  <c r="G15" i="1"/>
  <c r="J15" i="1"/>
  <c r="E16" i="1"/>
  <c r="E39" i="1" s="1"/>
  <c r="F16" i="1"/>
  <c r="F12" i="1" s="1"/>
  <c r="H16" i="1"/>
  <c r="I16" i="1"/>
  <c r="J16" i="1" s="1"/>
  <c r="G17" i="1"/>
  <c r="G12" i="1" s="1"/>
  <c r="J17" i="1"/>
  <c r="G18" i="1"/>
  <c r="J18" i="1"/>
  <c r="E19" i="1"/>
  <c r="F19" i="1"/>
  <c r="G19" i="1"/>
  <c r="H19" i="1"/>
  <c r="I19" i="1"/>
  <c r="J19" i="1"/>
  <c r="J20" i="1"/>
  <c r="G21" i="1"/>
  <c r="J21" i="1"/>
  <c r="G22" i="1"/>
  <c r="J22" i="1"/>
  <c r="J23" i="1"/>
  <c r="J24" i="1"/>
  <c r="G25" i="1"/>
  <c r="J25" i="1"/>
  <c r="J26" i="1"/>
  <c r="E27" i="1"/>
  <c r="F27" i="1"/>
  <c r="H27" i="1"/>
  <c r="I27" i="1"/>
  <c r="J27" i="1"/>
  <c r="G28" i="1"/>
  <c r="G27" i="1" s="1"/>
  <c r="J28" i="1"/>
  <c r="G29" i="1"/>
  <c r="J29" i="1"/>
  <c r="G30" i="1"/>
  <c r="G39" i="1" s="1"/>
  <c r="J30" i="1"/>
  <c r="J31" i="1"/>
  <c r="E32" i="1"/>
  <c r="F32" i="1"/>
  <c r="H32" i="1"/>
  <c r="I32" i="1"/>
  <c r="J32" i="1"/>
  <c r="G33" i="1"/>
  <c r="J33" i="1"/>
  <c r="G35" i="1"/>
  <c r="G32" i="1" s="1"/>
  <c r="G37" i="1"/>
  <c r="F39" i="1"/>
  <c r="H39" i="1"/>
  <c r="J12" i="1" l="1"/>
  <c r="E12" i="1"/>
  <c r="G16" i="1"/>
  <c r="I39" i="1"/>
  <c r="J39" i="1" s="1"/>
</calcChain>
</file>

<file path=xl/sharedStrings.xml><?xml version="1.0" encoding="utf-8"?>
<sst xmlns="http://schemas.openxmlformats.org/spreadsheetml/2006/main" count="50" uniqueCount="41">
  <si>
    <t>¹ Los ingresos excedentes se presentan para efectos de cumplimiento de la Ley General de Contabilidad Gubernamental y el importe reflejado debe ser siempre mayor a cero</t>
  </si>
  <si>
    <t>Bajo protesta de decir verdad declaramos que los Estados Financieros y sus Notas son razonablemente correctos y responsabilidad del emisor</t>
  </si>
  <si>
    <t>Ingresos excedentes¹</t>
  </si>
  <si>
    <t>Total</t>
  </si>
  <si>
    <t xml:space="preserve"> </t>
  </si>
  <si>
    <t>Transferencias, Asignaciones, Subsidios y Otras Ayudas</t>
  </si>
  <si>
    <t>Capital</t>
  </si>
  <si>
    <t>Corriente</t>
  </si>
  <si>
    <t>Aprovechamientos</t>
  </si>
  <si>
    <t>Ingresos Derivados de Financiamientos</t>
  </si>
  <si>
    <t>Ingresos derivados de financiamiento</t>
  </si>
  <si>
    <t>Ingresos por Ventas de Bienes y Servicios</t>
  </si>
  <si>
    <t>Cuotas y Aportaciones de Seguridad Social</t>
  </si>
  <si>
    <t>Ingresos de Organismos y Empresas</t>
  </si>
  <si>
    <t>Participaciones y Aportaciones</t>
  </si>
  <si>
    <t>ejercicios fiscales anteriores pendiente de liquidación o pago</t>
  </si>
  <si>
    <t>No Comprendidos en las fracciones de la Ley de Ingresos causadas en</t>
  </si>
  <si>
    <t>Productos</t>
  </si>
  <si>
    <t>Derechos</t>
  </si>
  <si>
    <t>Contribuciones de Mejoras</t>
  </si>
  <si>
    <t>Impuestos</t>
  </si>
  <si>
    <t>Ingresos del Gobierno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</si>
  <si>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</si>
  <si>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</si>
  <si>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</si>
  <si>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</si>
  <si>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</si>
  <si>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</si>
  <si>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</si>
  <si>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</si>
  <si>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</si>
  <si>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</si>
  <si>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</si>
  <si>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</si>
  <si>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</si>
  <si>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Estado Analítico de Ingresos
Por Fuente de Financiamiento</t>
  </si>
  <si>
    <t>ESCUELA PREPARATORIA REGIONAL DEL RINCÓN</t>
  </si>
  <si>
    <t xml:space="preserve">Ente Público:      </t>
  </si>
  <si>
    <t>al 31 de Diciembre  de 2017</t>
  </si>
  <si>
    <t xml:space="preserve">FUENTE DE FINANCIAMIENTO </t>
  </si>
  <si>
    <t>ESTADO ANALÍTICO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</si>
</sst>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8"/>
      <color indexed="8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73">
    <xf numFmtId="0" fontId="0" fillId="0" borderId="0"/>
    <xf numFmtId="43" fontId="4" fillId="0" borderId="0" applyFont="0" applyFill="0" applyBorder="0" applyAlignment="0" applyProtection="0"/>
    <xf numFmtId="0" fontId="1" fillId="0" borderId="0"/>
    <xf numFmtId="164" fontId="1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1" fillId="0" borderId="0"/>
    <xf numFmtId="0" fontId="1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4" fillId="2" borderId="1" applyNumberFormat="0" applyFont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</cellStyleXfs>
  <cellXfs count="75">
    <xf numFmtId="0" fontId="0" fillId="0" borderId="0" xfId="0"/>
    <xf numFmtId="0" fontId="3" fillId="0" borderId="0" xfId="0" applyFont="1"/>
    <xf numFmtId="43" fontId="5" fillId="11" borderId="0" xfId="1" applyFont="1" applyFill="1" applyBorder="1" applyProtection="1"/>
    <xf numFmtId="0" fontId="3" fillId="0" borderId="0" xfId="0" applyFont="1" applyAlignment="1">
      <alignment horizontal="center"/>
    </xf>
    <xf numFmtId="0" fontId="3" fillId="11" borderId="0" xfId="0" applyFont="1" applyFill="1" applyBorder="1"/>
    <xf numFmtId="0" fontId="3" fillId="0" borderId="0" xfId="0" applyFont="1" applyBorder="1"/>
    <xf numFmtId="0" fontId="3" fillId="11" borderId="0" xfId="0" applyFont="1" applyFill="1"/>
    <xf numFmtId="0" fontId="6" fillId="11" borderId="0" xfId="0" applyFont="1" applyFill="1"/>
    <xf numFmtId="0" fontId="5" fillId="11" borderId="0" xfId="0" applyFont="1" applyFill="1" applyAlignment="1">
      <alignment horizontal="left" vertical="top" wrapText="1"/>
    </xf>
    <xf numFmtId="0" fontId="3" fillId="11" borderId="0" xfId="2" applyFont="1" applyFill="1"/>
    <xf numFmtId="43" fontId="3" fillId="0" borderId="0" xfId="1" applyFont="1" applyFill="1" applyBorder="1" applyAlignment="1">
      <alignment horizontal="right" vertical="center" wrapText="1"/>
    </xf>
    <xf numFmtId="43" fontId="7" fillId="0" borderId="0" xfId="1" applyFont="1" applyBorder="1" applyAlignment="1">
      <alignment horizontal="center" vertical="top" wrapText="1"/>
    </xf>
    <xf numFmtId="43" fontId="5" fillId="11" borderId="0" xfId="1" applyFont="1" applyFill="1" applyBorder="1" applyAlignment="1">
      <alignment vertical="top" wrapText="1"/>
    </xf>
    <xf numFmtId="43" fontId="5" fillId="11" borderId="5" xfId="1" applyFont="1" applyFill="1" applyBorder="1" applyAlignment="1">
      <alignment vertical="top" wrapText="1"/>
    </xf>
    <xf numFmtId="43" fontId="3" fillId="11" borderId="7" xfId="1" applyFont="1" applyFill="1" applyBorder="1" applyAlignment="1">
      <alignment vertical="center" wrapText="1"/>
    </xf>
    <xf numFmtId="43" fontId="3" fillId="11" borderId="8" xfId="1" applyFont="1" applyFill="1" applyBorder="1" applyAlignment="1">
      <alignment vertical="center" wrapText="1"/>
    </xf>
    <xf numFmtId="0" fontId="8" fillId="11" borderId="3" xfId="2" applyFont="1" applyFill="1" applyBorder="1" applyAlignment="1">
      <alignment horizontal="left" wrapText="1" indent="1"/>
    </xf>
    <xf numFmtId="0" fontId="8" fillId="11" borderId="9" xfId="2" applyFont="1" applyFill="1" applyBorder="1" applyAlignment="1">
      <alignment horizontal="centerContinuous"/>
    </xf>
    <xf numFmtId="0" fontId="8" fillId="11" borderId="4" xfId="2" applyFont="1" applyFill="1" applyBorder="1" applyAlignment="1">
      <alignment horizontal="centerContinuous"/>
    </xf>
    <xf numFmtId="0" fontId="8" fillId="11" borderId="0" xfId="2" applyFont="1" applyFill="1"/>
    <xf numFmtId="43" fontId="3" fillId="11" borderId="2" xfId="1" applyFont="1" applyFill="1" applyBorder="1" applyAlignment="1">
      <alignment horizontal="center"/>
    </xf>
    <xf numFmtId="0" fontId="3" fillId="11" borderId="11" xfId="2" applyFont="1" applyFill="1" applyBorder="1" applyAlignment="1">
      <alignment horizontal="center" vertical="center"/>
    </xf>
    <xf numFmtId="4" fontId="9" fillId="0" borderId="0" xfId="0" applyNumberFormat="1" applyFont="1"/>
    <xf numFmtId="0" fontId="6" fillId="11" borderId="12" xfId="2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vertical="center" wrapText="1"/>
    </xf>
    <xf numFmtId="43" fontId="8" fillId="11" borderId="7" xfId="1" applyFont="1" applyFill="1" applyBorder="1" applyAlignment="1">
      <alignment vertical="center" wrapText="1"/>
    </xf>
    <xf numFmtId="0" fontId="3" fillId="11" borderId="0" xfId="2" applyFont="1" applyFill="1" applyBorder="1" applyAlignment="1">
      <alignment horizontal="center" vertical="center"/>
    </xf>
    <xf numFmtId="0" fontId="10" fillId="11" borderId="12" xfId="2" applyFont="1" applyFill="1" applyBorder="1" applyAlignment="1">
      <alignment horizontal="left"/>
    </xf>
    <xf numFmtId="0" fontId="8" fillId="0" borderId="0" xfId="0" applyFont="1"/>
    <xf numFmtId="0" fontId="8" fillId="11" borderId="0" xfId="0" applyFont="1" applyFill="1"/>
    <xf numFmtId="43" fontId="8" fillId="11" borderId="7" xfId="1" applyFont="1" applyFill="1" applyBorder="1" applyAlignment="1">
      <alignment horizontal="center"/>
    </xf>
    <xf numFmtId="0" fontId="8" fillId="0" borderId="10" xfId="0" applyFont="1" applyBorder="1"/>
    <xf numFmtId="0" fontId="8" fillId="0" borderId="0" xfId="0" applyFont="1" applyBorder="1"/>
    <xf numFmtId="0" fontId="10" fillId="11" borderId="12" xfId="2" applyFont="1" applyFill="1" applyBorder="1" applyAlignment="1">
      <alignment horizontal="center" vertical="center"/>
    </xf>
    <xf numFmtId="0" fontId="8" fillId="11" borderId="0" xfId="2" applyFont="1" applyFill="1" applyBorder="1" applyAlignment="1">
      <alignment horizontal="left"/>
    </xf>
    <xf numFmtId="43" fontId="3" fillId="11" borderId="7" xfId="1" applyFont="1" applyFill="1" applyBorder="1" applyAlignment="1">
      <alignment horizontal="center"/>
    </xf>
    <xf numFmtId="0" fontId="3" fillId="11" borderId="0" xfId="0" applyFont="1" applyFill="1" applyBorder="1" applyAlignment="1">
      <alignment vertical="center" wrapText="1"/>
    </xf>
    <xf numFmtId="43" fontId="8" fillId="11" borderId="7" xfId="1" applyFont="1" applyFill="1" applyBorder="1" applyAlignment="1">
      <alignment horizontal="center" vertical="center" wrapText="1"/>
    </xf>
    <xf numFmtId="0" fontId="3" fillId="0" borderId="10" xfId="0" applyFont="1" applyBorder="1"/>
    <xf numFmtId="43" fontId="3" fillId="11" borderId="6" xfId="1" applyFont="1" applyFill="1" applyBorder="1" applyAlignment="1">
      <alignment horizontal="center"/>
    </xf>
    <xf numFmtId="0" fontId="3" fillId="11" borderId="13" xfId="2" applyFont="1" applyFill="1" applyBorder="1"/>
    <xf numFmtId="0" fontId="3" fillId="11" borderId="5" xfId="2" applyFont="1" applyFill="1" applyBorder="1"/>
    <xf numFmtId="0" fontId="3" fillId="11" borderId="14" xfId="2" applyFont="1" applyFill="1" applyBorder="1"/>
    <xf numFmtId="37" fontId="7" fillId="11" borderId="8" xfId="2" applyNumberFormat="1" applyFont="1" applyFill="1" applyBorder="1" applyAlignment="1">
      <alignment horizontal="center" vertical="center"/>
    </xf>
    <xf numFmtId="37" fontId="7" fillId="12" borderId="8" xfId="2" applyNumberFormat="1" applyFont="1" applyFill="1" applyBorder="1" applyAlignment="1">
      <alignment horizontal="center" vertical="center"/>
    </xf>
    <xf numFmtId="37" fontId="7" fillId="12" borderId="8" xfId="2" applyNumberFormat="1" applyFont="1" applyFill="1" applyBorder="1" applyAlignment="1">
      <alignment horizontal="center" wrapText="1"/>
    </xf>
    <xf numFmtId="0" fontId="8" fillId="11" borderId="0" xfId="2" applyFont="1" applyFill="1" applyAlignment="1">
      <alignment horizontal="center"/>
    </xf>
    <xf numFmtId="0" fontId="7" fillId="11" borderId="0" xfId="0" applyFont="1" applyFill="1" applyBorder="1" applyAlignment="1">
      <alignment horizontal="right"/>
    </xf>
    <xf numFmtId="0" fontId="7" fillId="11" borderId="0" xfId="0" applyFont="1" applyFill="1" applyBorder="1" applyAlignment="1"/>
    <xf numFmtId="0" fontId="8" fillId="11" borderId="0" xfId="2" applyFont="1" applyFill="1" applyBorder="1" applyAlignment="1">
      <alignment horizontal="center"/>
    </xf>
    <xf numFmtId="0" fontId="8" fillId="11" borderId="0" xfId="2" applyFont="1" applyFill="1" applyBorder="1"/>
    <xf numFmtId="0" fontId="7" fillId="12" borderId="10" xfId="0" applyFont="1" applyFill="1" applyBorder="1" applyAlignment="1">
      <alignment horizontal="center"/>
    </xf>
    <xf numFmtId="0" fontId="7" fillId="12" borderId="0" xfId="0" applyFont="1" applyFill="1" applyBorder="1" applyAlignment="1">
      <alignment horizontal="center"/>
    </xf>
    <xf numFmtId="0" fontId="7" fillId="12" borderId="0" xfId="0" applyFont="1" applyFill="1" applyBorder="1" applyAlignment="1">
      <alignment horizontal="left"/>
    </xf>
    <xf numFmtId="0" fontId="7" fillId="12" borderId="12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left" vertical="center" wrapText="1"/>
    </xf>
    <xf numFmtId="37" fontId="7" fillId="12" borderId="8" xfId="2" applyNumberFormat="1" applyFont="1" applyFill="1" applyBorder="1" applyAlignment="1">
      <alignment horizontal="center" vertical="center" wrapText="1"/>
    </xf>
    <xf numFmtId="37" fontId="7" fillId="12" borderId="8" xfId="2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3" fontId="3" fillId="0" borderId="6" xfId="1" applyFont="1" applyFill="1" applyBorder="1" applyAlignment="1">
      <alignment horizontal="right" vertical="center" wrapText="1"/>
    </xf>
    <xf numFmtId="43" fontId="3" fillId="0" borderId="2" xfId="1" applyFont="1" applyFill="1" applyBorder="1" applyAlignment="1">
      <alignment horizontal="right" vertical="center" wrapText="1"/>
    </xf>
    <xf numFmtId="43" fontId="7" fillId="0" borderId="4" xfId="1" applyFont="1" applyBorder="1" applyAlignment="1">
      <alignment horizontal="center" vertical="top" wrapText="1"/>
    </xf>
    <xf numFmtId="43" fontId="7" fillId="0" borderId="3" xfId="1" applyFont="1" applyBorder="1" applyAlignment="1">
      <alignment horizontal="center" vertical="top" wrapText="1"/>
    </xf>
    <xf numFmtId="0" fontId="7" fillId="12" borderId="14" xfId="0" applyFont="1" applyFill="1" applyBorder="1" applyAlignment="1">
      <alignment horizontal="center"/>
    </xf>
    <xf numFmtId="0" fontId="7" fillId="12" borderId="5" xfId="0" applyFont="1" applyFill="1" applyBorder="1" applyAlignment="1">
      <alignment horizontal="center"/>
    </xf>
    <xf numFmtId="0" fontId="7" fillId="12" borderId="13" xfId="0" applyFont="1" applyFill="1" applyBorder="1" applyAlignment="1">
      <alignment horizontal="center"/>
    </xf>
    <xf numFmtId="0" fontId="7" fillId="12" borderId="12" xfId="0" applyFont="1" applyFill="1" applyBorder="1" applyAlignment="1">
      <alignment horizontal="center"/>
    </xf>
    <xf numFmtId="0" fontId="7" fillId="12" borderId="0" xfId="0" applyFon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  <xf numFmtId="0" fontId="7" fillId="12" borderId="11" xfId="0" applyFont="1" applyFill="1" applyBorder="1" applyAlignment="1">
      <alignment horizontal="center"/>
    </xf>
    <xf numFmtId="0" fontId="7" fillId="12" borderId="15" xfId="0" applyFont="1" applyFill="1" applyBorder="1" applyAlignment="1">
      <alignment horizontal="center"/>
    </xf>
    <xf numFmtId="0" fontId="7" fillId="12" borderId="16" xfId="0" applyFont="1" applyFill="1" applyBorder="1" applyAlignment="1">
      <alignment horizontal="center"/>
    </xf>
    <xf numFmtId="0" fontId="8" fillId="11" borderId="15" xfId="0" applyFont="1" applyFill="1" applyBorder="1" applyAlignment="1">
      <alignment horizontal="center"/>
    </xf>
    <xf numFmtId="0" fontId="3" fillId="11" borderId="15" xfId="0" applyFont="1" applyFill="1" applyBorder="1" applyAlignment="1">
      <alignment horizontal="center"/>
    </xf>
  </cellXfs>
  <cellStyles count="27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 6" xfId="38"/>
    <cellStyle name="Millares 2 20" xfId="39"/>
    <cellStyle name="Millares 2 21" xfId="40"/>
    <cellStyle name="Millares 2 22" xfId="41"/>
    <cellStyle name="Millares 2 3" xfId="42"/>
    <cellStyle name="Millares 2 3 2" xfId="43"/>
    <cellStyle name="Millares 2 3 3" xfId="44"/>
    <cellStyle name="Millares 2 4" xfId="45"/>
    <cellStyle name="Millares 2 5" xfId="46"/>
    <cellStyle name="Millares 2 6" xfId="47"/>
    <cellStyle name="Millares 2 7" xfId="48"/>
    <cellStyle name="Millares 2 8" xfId="49"/>
    <cellStyle name="Millares 2 9" xfId="50"/>
    <cellStyle name="Millares 3" xfId="51"/>
    <cellStyle name="Millares 3 2" xfId="52"/>
    <cellStyle name="Millares 3 2 2" xfId="53"/>
    <cellStyle name="Millares 3 3" xfId="54"/>
    <cellStyle name="Millares 3 3 2" xfId="55"/>
    <cellStyle name="Millares 3 4" xfId="56"/>
    <cellStyle name="Millares 3 4 2" xfId="57"/>
    <cellStyle name="Millares 3 5" xfId="58"/>
    <cellStyle name="Millares 3 5 2" xfId="59"/>
    <cellStyle name="Millares 3 6" xfId="60"/>
    <cellStyle name="Millares 3 7" xfId="61"/>
    <cellStyle name="Millares 4" xfId="62"/>
    <cellStyle name="Millares 4 2" xfId="63"/>
    <cellStyle name="Millares 4 2 2" xfId="64"/>
    <cellStyle name="Millares 4 3" xfId="65"/>
    <cellStyle name="Millares 5" xfId="66"/>
    <cellStyle name="Millares 6" xfId="67"/>
    <cellStyle name="Millares 7" xfId="68"/>
    <cellStyle name="Millares 8" xfId="69"/>
    <cellStyle name="Millares 8 2" xfId="70"/>
    <cellStyle name="Millares 9" xfId="71"/>
    <cellStyle name="Moneda 2" xfId="72"/>
    <cellStyle name="Moneda 3" xfId="73"/>
    <cellStyle name="Normal" xfId="0" builtinId="0"/>
    <cellStyle name="Normal 10" xfId="74"/>
    <cellStyle name="Normal 10 2" xfId="75"/>
    <cellStyle name="Normal 10 3" xfId="76"/>
    <cellStyle name="Normal 10 4" xfId="77"/>
    <cellStyle name="Normal 10 5" xfId="78"/>
    <cellStyle name="Normal 11" xfId="79"/>
    <cellStyle name="Normal 12" xfId="80"/>
    <cellStyle name="Normal 12 2" xfId="81"/>
    <cellStyle name="Normal 13" xfId="82"/>
    <cellStyle name="Normal 14" xfId="83"/>
    <cellStyle name="Normal 2" xfId="84"/>
    <cellStyle name="Normal 2 10" xfId="85"/>
    <cellStyle name="Normal 2 10 2" xfId="86"/>
    <cellStyle name="Normal 2 10 3" xfId="87"/>
    <cellStyle name="Normal 2 11" xfId="88"/>
    <cellStyle name="Normal 2 11 2" xfId="89"/>
    <cellStyle name="Normal 2 11 3" xfId="90"/>
    <cellStyle name="Normal 2 12" xfId="91"/>
    <cellStyle name="Normal 2 12 2" xfId="92"/>
    <cellStyle name="Normal 2 12 3" xfId="93"/>
    <cellStyle name="Normal 2 13" xfId="94"/>
    <cellStyle name="Normal 2 13 2" xfId="95"/>
    <cellStyle name="Normal 2 13 3" xfId="96"/>
    <cellStyle name="Normal 2 14" xfId="97"/>
    <cellStyle name="Normal 2 14 2" xfId="98"/>
    <cellStyle name="Normal 2 14 3" xfId="99"/>
    <cellStyle name="Normal 2 15" xfId="100"/>
    <cellStyle name="Normal 2 15 2" xfId="101"/>
    <cellStyle name="Normal 2 15 3" xfId="102"/>
    <cellStyle name="Normal 2 16" xfId="103"/>
    <cellStyle name="Normal 2 16 2" xfId="104"/>
    <cellStyle name="Normal 2 16 3" xfId="105"/>
    <cellStyle name="Normal 2 17" xfId="106"/>
    <cellStyle name="Normal 2 17 2" xfId="107"/>
    <cellStyle name="Normal 2 17 3" xfId="108"/>
    <cellStyle name="Normal 2 18" xfId="109"/>
    <cellStyle name="Normal 2 18 2" xfId="110"/>
    <cellStyle name="Normal 2 19" xfId="111"/>
    <cellStyle name="Normal 2 2" xfId="112"/>
    <cellStyle name="Normal 2 2 10" xfId="113"/>
    <cellStyle name="Normal 2 2 11" xfId="114"/>
    <cellStyle name="Normal 2 2 12" xfId="115"/>
    <cellStyle name="Normal 2 2 13" xfId="116"/>
    <cellStyle name="Normal 2 2 14" xfId="117"/>
    <cellStyle name="Normal 2 2 15" xfId="118"/>
    <cellStyle name="Normal 2 2 16" xfId="119"/>
    <cellStyle name="Normal 2 2 17" xfId="120"/>
    <cellStyle name="Normal 2 2 18" xfId="121"/>
    <cellStyle name="Normal 2 2 19" xfId="122"/>
    <cellStyle name="Normal 2 2 2" xfId="123"/>
    <cellStyle name="Normal 2 2 2 2" xfId="124"/>
    <cellStyle name="Normal 2 2 2 3" xfId="125"/>
    <cellStyle name="Normal 2 2 2 4" xfId="126"/>
    <cellStyle name="Normal 2 2 2 5" xfId="127"/>
    <cellStyle name="Normal 2 2 2 6" xfId="128"/>
    <cellStyle name="Normal 2 2 2 7" xfId="129"/>
    <cellStyle name="Normal 2 2 20" xfId="130"/>
    <cellStyle name="Normal 2 2 21" xfId="131"/>
    <cellStyle name="Normal 2 2 22" xfId="132"/>
    <cellStyle name="Normal 2 2 23" xfId="133"/>
    <cellStyle name="Normal 2 2 3" xfId="134"/>
    <cellStyle name="Normal 2 2 4" xfId="135"/>
    <cellStyle name="Normal 2 2 5" xfId="136"/>
    <cellStyle name="Normal 2 2 6" xfId="137"/>
    <cellStyle name="Normal 2 2 7" xfId="138"/>
    <cellStyle name="Normal 2 2 8" xfId="139"/>
    <cellStyle name="Normal 2 2 9" xfId="140"/>
    <cellStyle name="Normal 2 20" xfId="141"/>
    <cellStyle name="Normal 2 21" xfId="142"/>
    <cellStyle name="Normal 2 22" xfId="143"/>
    <cellStyle name="Normal 2 23" xfId="144"/>
    <cellStyle name="Normal 2 24" xfId="145"/>
    <cellStyle name="Normal 2 25" xfId="146"/>
    <cellStyle name="Normal 2 26" xfId="147"/>
    <cellStyle name="Normal 2 27" xfId="148"/>
    <cellStyle name="Normal 2 28" xfId="149"/>
    <cellStyle name="Normal 2 29" xfId="150"/>
    <cellStyle name="Normal 2 3" xfId="151"/>
    <cellStyle name="Normal 2 3 2" xfId="152"/>
    <cellStyle name="Normal 2 3 3" xfId="153"/>
    <cellStyle name="Normal 2 3 4" xfId="154"/>
    <cellStyle name="Normal 2 3 5" xfId="155"/>
    <cellStyle name="Normal 2 3 6" xfId="156"/>
    <cellStyle name="Normal 2 3 7" xfId="157"/>
    <cellStyle name="Normal 2 3 8" xfId="158"/>
    <cellStyle name="Normal 2 3 9" xfId="159"/>
    <cellStyle name="Normal 2 30" xfId="160"/>
    <cellStyle name="Normal 2 31" xfId="161"/>
    <cellStyle name="Normal 2 4" xfId="162"/>
    <cellStyle name="Normal 2 4 2" xfId="163"/>
    <cellStyle name="Normal 2 4 3" xfId="164"/>
    <cellStyle name="Normal 2 5" xfId="165"/>
    <cellStyle name="Normal 2 5 2" xfId="166"/>
    <cellStyle name="Normal 2 5 3" xfId="167"/>
    <cellStyle name="Normal 2 6" xfId="168"/>
    <cellStyle name="Normal 2 6 2" xfId="169"/>
    <cellStyle name="Normal 2 6 3" xfId="170"/>
    <cellStyle name="Normal 2 7" xfId="171"/>
    <cellStyle name="Normal 2 7 2" xfId="172"/>
    <cellStyle name="Normal 2 7 3" xfId="173"/>
    <cellStyle name="Normal 2 8" xfId="174"/>
    <cellStyle name="Normal 2 8 2" xfId="175"/>
    <cellStyle name="Normal 2 8 3" xfId="176"/>
    <cellStyle name="Normal 2 82" xfId="177"/>
    <cellStyle name="Normal 2 83" xfId="178"/>
    <cellStyle name="Normal 2 86" xfId="179"/>
    <cellStyle name="Normal 2 9" xfId="180"/>
    <cellStyle name="Normal 2 9 2" xfId="181"/>
    <cellStyle name="Normal 2 9 3" xfId="182"/>
    <cellStyle name="Normal 3" xfId="183"/>
    <cellStyle name="Normal 3 10" xfId="184"/>
    <cellStyle name="Normal 3 2" xfId="185"/>
    <cellStyle name="Normal 3 3" xfId="186"/>
    <cellStyle name="Normal 3 4" xfId="187"/>
    <cellStyle name="Normal 3 5" xfId="188"/>
    <cellStyle name="Normal 3 5 2" xfId="189"/>
    <cellStyle name="Normal 3 6" xfId="190"/>
    <cellStyle name="Normal 3 6 2" xfId="191"/>
    <cellStyle name="Normal 3 7" xfId="192"/>
    <cellStyle name="Normal 3 7 2" xfId="193"/>
    <cellStyle name="Normal 3 8" xfId="194"/>
    <cellStyle name="Normal 3 8 2" xfId="195"/>
    <cellStyle name="Normal 3 9" xfId="196"/>
    <cellStyle name="Normal 4" xfId="197"/>
    <cellStyle name="Normal 4 2" xfId="198"/>
    <cellStyle name="Normal 4 2 2" xfId="199"/>
    <cellStyle name="Normal 4 3" xfId="200"/>
    <cellStyle name="Normal 4 4" xfId="201"/>
    <cellStyle name="Normal 4 5" xfId="202"/>
    <cellStyle name="Normal 4 6" xfId="203"/>
    <cellStyle name="Normal 4 7" xfId="204"/>
    <cellStyle name="Normal 5" xfId="205"/>
    <cellStyle name="Normal 5 10" xfId="206"/>
    <cellStyle name="Normal 5 11" xfId="207"/>
    <cellStyle name="Normal 5 12" xfId="208"/>
    <cellStyle name="Normal 5 13" xfId="209"/>
    <cellStyle name="Normal 5 14" xfId="210"/>
    <cellStyle name="Normal 5 15" xfId="211"/>
    <cellStyle name="Normal 5 16" xfId="212"/>
    <cellStyle name="Normal 5 17" xfId="213"/>
    <cellStyle name="Normal 5 18" xfId="214"/>
    <cellStyle name="Normal 5 19" xfId="215"/>
    <cellStyle name="Normal 5 2" xfId="216"/>
    <cellStyle name="Normal 5 2 2" xfId="217"/>
    <cellStyle name="Normal 5 3" xfId="218"/>
    <cellStyle name="Normal 5 3 2" xfId="219"/>
    <cellStyle name="Normal 5 4" xfId="220"/>
    <cellStyle name="Normal 5 4 2" xfId="221"/>
    <cellStyle name="Normal 5 5" xfId="222"/>
    <cellStyle name="Normal 5 5 2" xfId="223"/>
    <cellStyle name="Normal 5 6" xfId="224"/>
    <cellStyle name="Normal 5 7" xfId="225"/>
    <cellStyle name="Normal 5 7 2" xfId="226"/>
    <cellStyle name="Normal 5 8" xfId="227"/>
    <cellStyle name="Normal 5 9" xfId="228"/>
    <cellStyle name="Normal 56" xfId="229"/>
    <cellStyle name="Normal 6" xfId="230"/>
    <cellStyle name="Normal 6 2" xfId="231"/>
    <cellStyle name="Normal 6 3" xfId="232"/>
    <cellStyle name="Normal 7" xfId="233"/>
    <cellStyle name="Normal 7 10" xfId="234"/>
    <cellStyle name="Normal 7 11" xfId="235"/>
    <cellStyle name="Normal 7 12" xfId="236"/>
    <cellStyle name="Normal 7 13" xfId="237"/>
    <cellStyle name="Normal 7 14" xfId="238"/>
    <cellStyle name="Normal 7 15" xfId="239"/>
    <cellStyle name="Normal 7 16" xfId="240"/>
    <cellStyle name="Normal 7 17" xfId="241"/>
    <cellStyle name="Normal 7 18" xfId="242"/>
    <cellStyle name="Normal 7 19" xfId="243"/>
    <cellStyle name="Normal 7 2" xfId="244"/>
    <cellStyle name="Normal 7 3" xfId="245"/>
    <cellStyle name="Normal 7 4" xfId="246"/>
    <cellStyle name="Normal 7 5" xfId="247"/>
    <cellStyle name="Normal 7 6" xfId="248"/>
    <cellStyle name="Normal 7 7" xfId="249"/>
    <cellStyle name="Normal 7 8" xfId="250"/>
    <cellStyle name="Normal 7 9" xfId="251"/>
    <cellStyle name="Normal 8" xfId="252"/>
    <cellStyle name="Normal 9" xfId="2"/>
    <cellStyle name="Normal 9 2" xfId="253"/>
    <cellStyle name="Normal 9 3" xfId="254"/>
    <cellStyle name="Notas 2" xfId="255"/>
    <cellStyle name="Porcentaje 2" xfId="256"/>
    <cellStyle name="Porcentaje 2 2" xfId="257"/>
    <cellStyle name="Porcentual 2" xfId="258"/>
    <cellStyle name="Porcentual 2 2" xfId="259"/>
    <cellStyle name="Total 10" xfId="260"/>
    <cellStyle name="Total 11" xfId="261"/>
    <cellStyle name="Total 12" xfId="262"/>
    <cellStyle name="Total 13" xfId="263"/>
    <cellStyle name="Total 14" xfId="264"/>
    <cellStyle name="Total 2" xfId="265"/>
    <cellStyle name="Total 3" xfId="266"/>
    <cellStyle name="Total 4" xfId="267"/>
    <cellStyle name="Total 5" xfId="268"/>
    <cellStyle name="Total 6" xfId="269"/>
    <cellStyle name="Total 7" xfId="270"/>
    <cellStyle name="Total 8" xfId="271"/>
    <cellStyle name="Total 9" xfId="2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0</xdr:row>
      <xdr:rowOff>38100</xdr:rowOff>
    </xdr:from>
    <xdr:ext cx="1323975" cy="533400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" y="38100"/>
          <a:ext cx="13239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topLeftCell="A27" workbookViewId="0">
      <selection activeCell="B1" sqref="B1:J43"/>
    </sheetView>
  </sheetViews>
  <sheetFormatPr baseColWidth="10" defaultRowHeight="15" x14ac:dyDescent="0.25"/>
  <cols>
    <col min="5" max="5" width="13.85546875" customWidth="1"/>
    <col min="6" max="6" width="15.85546875" customWidth="1"/>
    <col min="7" max="7" width="15.7109375" customWidth="1"/>
    <col min="8" max="8" width="13.42578125" customWidth="1"/>
    <col min="9" max="9" width="13.85546875" customWidth="1"/>
    <col min="10" max="10" width="16.140625" customWidth="1"/>
  </cols>
  <sheetData>
    <row r="1" spans="1:10" x14ac:dyDescent="0.25">
      <c r="B1" s="64"/>
      <c r="C1" s="65"/>
      <c r="D1" s="65"/>
      <c r="E1" s="65"/>
      <c r="F1" s="65"/>
      <c r="G1" s="65"/>
      <c r="H1" s="65"/>
      <c r="I1" s="65"/>
      <c r="J1" s="66"/>
    </row>
    <row r="2" spans="1:10" x14ac:dyDescent="0.25">
      <c r="B2" s="67" t="s">
        <v>40</v>
      </c>
      <c r="C2" s="68"/>
      <c r="D2" s="68"/>
      <c r="E2" s="68"/>
      <c r="F2" s="68"/>
      <c r="G2" s="68"/>
      <c r="H2" s="68"/>
      <c r="I2" s="68"/>
      <c r="J2" s="69"/>
    </row>
    <row r="3" spans="1:10" x14ac:dyDescent="0.25">
      <c r="B3" s="54"/>
      <c r="C3" s="52"/>
      <c r="D3" s="52"/>
      <c r="E3" s="52"/>
      <c r="F3" s="53" t="s">
        <v>39</v>
      </c>
      <c r="G3" s="52"/>
      <c r="H3" s="52"/>
      <c r="I3" s="52"/>
      <c r="J3" s="51"/>
    </row>
    <row r="4" spans="1:10" x14ac:dyDescent="0.25">
      <c r="B4" s="70" t="s">
        <v>38</v>
      </c>
      <c r="C4" s="71"/>
      <c r="D4" s="71"/>
      <c r="E4" s="71"/>
      <c r="F4" s="71"/>
      <c r="G4" s="71"/>
      <c r="H4" s="71"/>
      <c r="I4" s="71"/>
      <c r="J4" s="72"/>
    </row>
    <row r="5" spans="1:10" x14ac:dyDescent="0.25">
      <c r="B5" s="50"/>
      <c r="C5" s="50"/>
      <c r="D5" s="50"/>
      <c r="E5" s="4"/>
      <c r="F5" s="49"/>
      <c r="G5" s="49"/>
      <c r="H5" s="49"/>
      <c r="I5" s="49"/>
      <c r="J5" s="49"/>
    </row>
    <row r="6" spans="1:10" x14ac:dyDescent="0.25">
      <c r="B6" s="48"/>
      <c r="C6" s="6"/>
      <c r="D6" s="47" t="s">
        <v>37</v>
      </c>
      <c r="E6" s="73" t="s">
        <v>36</v>
      </c>
      <c r="F6" s="74"/>
      <c r="G6" s="74"/>
      <c r="H6" s="74"/>
      <c r="I6" s="74"/>
      <c r="J6" s="46"/>
    </row>
    <row r="8" spans="1:10" s="1" customFormat="1" ht="27" customHeight="1" x14ac:dyDescent="0.2">
      <c r="A8" s="19"/>
      <c r="B8" s="57" t="s">
        <v>35</v>
      </c>
      <c r="C8" s="57"/>
      <c r="D8" s="57"/>
      <c r="E8" s="58" t="s">
        <v>34</v>
      </c>
      <c r="F8" s="58"/>
      <c r="G8" s="58"/>
      <c r="H8" s="58"/>
      <c r="I8" s="58"/>
      <c r="J8" s="57" t="s">
        <v>33</v>
      </c>
    </row>
    <row r="9" spans="1:10" s="1" customFormat="1" ht="30.75" customHeight="1" x14ac:dyDescent="0.2">
      <c r="A9" s="19"/>
      <c r="B9" s="57"/>
      <c r="C9" s="57"/>
      <c r="D9" s="57"/>
      <c r="E9" s="44" t="s">
        <v>32</v>
      </c>
      <c r="F9" s="45" t="s">
        <v>31</v>
      </c>
      <c r="G9" s="44" t="s">
        <v>30</v>
      </c>
      <c r="H9" s="44" t="s">
        <v>29</v>
      </c>
      <c r="I9" s="44" t="s">
        <v>28</v>
      </c>
      <c r="J9" s="57"/>
    </row>
    <row r="10" spans="1:10" s="1" customFormat="1" ht="29.25" customHeight="1" x14ac:dyDescent="0.2">
      <c r="A10" s="19"/>
      <c r="B10" s="57"/>
      <c r="C10" s="57"/>
      <c r="D10" s="57"/>
      <c r="E10" s="43" t="s">
        <v>27</v>
      </c>
      <c r="F10" s="43" t="s">
        <v>26</v>
      </c>
      <c r="G10" s="43" t="s">
        <v>25</v>
      </c>
      <c r="H10" s="43" t="s">
        <v>24</v>
      </c>
      <c r="I10" s="43" t="s">
        <v>23</v>
      </c>
      <c r="J10" s="43" t="s">
        <v>22</v>
      </c>
    </row>
    <row r="11" spans="1:10" s="1" customFormat="1" ht="12" customHeight="1" x14ac:dyDescent="0.2">
      <c r="A11" s="9"/>
      <c r="B11" s="42"/>
      <c r="C11" s="41"/>
      <c r="D11" s="40"/>
      <c r="E11" s="39"/>
      <c r="F11" s="39"/>
      <c r="G11" s="39"/>
      <c r="H11" s="39"/>
      <c r="I11" s="39"/>
      <c r="J11" s="39"/>
    </row>
    <row r="12" spans="1:10" s="1" customFormat="1" ht="12" customHeight="1" x14ac:dyDescent="0.2">
      <c r="A12" s="9"/>
      <c r="B12" s="27" t="s">
        <v>21</v>
      </c>
      <c r="C12" s="34"/>
      <c r="D12" s="38"/>
      <c r="E12" s="25">
        <f>+E13+E14+E15+E16+E19+E24</f>
        <v>3433500</v>
      </c>
      <c r="F12" s="25">
        <f>F16+F19+F25</f>
        <v>1770412.01</v>
      </c>
      <c r="G12" s="25">
        <f>G17+G22+G25</f>
        <v>5203912.0100000007</v>
      </c>
      <c r="H12" s="37">
        <f>H17+H22+H25</f>
        <v>4124573.65</v>
      </c>
      <c r="I12" s="25">
        <f>I17+I22+I25</f>
        <v>4124573.65</v>
      </c>
      <c r="J12" s="25">
        <f t="shared" ref="J12:J33" si="0">I12-E12</f>
        <v>691073.64999999991</v>
      </c>
    </row>
    <row r="13" spans="1:10" s="1" customFormat="1" ht="12" customHeight="1" x14ac:dyDescent="0.2">
      <c r="A13" s="9"/>
      <c r="B13" s="23"/>
      <c r="C13" s="55" t="s">
        <v>20</v>
      </c>
      <c r="D13" s="56"/>
      <c r="E13" s="14">
        <v>0</v>
      </c>
      <c r="F13" s="14">
        <v>0</v>
      </c>
      <c r="G13" s="14">
        <f t="shared" ref="G13:G19" si="1">+E13+F13</f>
        <v>0</v>
      </c>
      <c r="H13" s="14">
        <v>0</v>
      </c>
      <c r="I13" s="14">
        <v>0</v>
      </c>
      <c r="J13" s="14">
        <f t="shared" si="0"/>
        <v>0</v>
      </c>
    </row>
    <row r="14" spans="1:10" s="1" customFormat="1" ht="12" customHeight="1" x14ac:dyDescent="0.2">
      <c r="A14" s="9"/>
      <c r="B14" s="23"/>
      <c r="C14" s="55" t="s">
        <v>19</v>
      </c>
      <c r="D14" s="56"/>
      <c r="E14" s="14">
        <v>0</v>
      </c>
      <c r="F14" s="14">
        <v>0</v>
      </c>
      <c r="G14" s="14">
        <f t="shared" si="1"/>
        <v>0</v>
      </c>
      <c r="H14" s="14">
        <v>0</v>
      </c>
      <c r="I14" s="14">
        <v>0</v>
      </c>
      <c r="J14" s="14">
        <f t="shared" si="0"/>
        <v>0</v>
      </c>
    </row>
    <row r="15" spans="1:10" s="1" customFormat="1" ht="12" customHeight="1" x14ac:dyDescent="0.2">
      <c r="A15" s="9"/>
      <c r="B15" s="23"/>
      <c r="C15" s="55" t="s">
        <v>18</v>
      </c>
      <c r="D15" s="56"/>
      <c r="E15" s="14">
        <v>0</v>
      </c>
      <c r="F15" s="14">
        <v>0</v>
      </c>
      <c r="G15" s="14">
        <f t="shared" si="1"/>
        <v>0</v>
      </c>
      <c r="H15" s="14">
        <v>0</v>
      </c>
      <c r="I15" s="14">
        <v>0</v>
      </c>
      <c r="J15" s="14">
        <f t="shared" si="0"/>
        <v>0</v>
      </c>
    </row>
    <row r="16" spans="1:10" s="1" customFormat="1" ht="12" customHeight="1" x14ac:dyDescent="0.2">
      <c r="A16" s="9"/>
      <c r="B16" s="23"/>
      <c r="C16" s="55" t="s">
        <v>17</v>
      </c>
      <c r="D16" s="56"/>
      <c r="E16" s="14">
        <f>+E17+E18</f>
        <v>3433500</v>
      </c>
      <c r="F16" s="14">
        <f>+F17+F18</f>
        <v>-125984.5</v>
      </c>
      <c r="G16" s="14">
        <f t="shared" si="1"/>
        <v>3307515.5</v>
      </c>
      <c r="H16" s="14">
        <f>+H17+H18</f>
        <v>3307515.5</v>
      </c>
      <c r="I16" s="14">
        <f>+I17+I18</f>
        <v>3307515.5</v>
      </c>
      <c r="J16" s="14">
        <f t="shared" si="0"/>
        <v>-125984.5</v>
      </c>
    </row>
    <row r="17" spans="1:11" s="1" customFormat="1" ht="12" customHeight="1" x14ac:dyDescent="0.2">
      <c r="A17" s="9"/>
      <c r="B17" s="23"/>
      <c r="C17" s="5"/>
      <c r="D17" s="24" t="s">
        <v>7</v>
      </c>
      <c r="E17" s="14">
        <v>3433500</v>
      </c>
      <c r="F17" s="22">
        <v>-125984.5</v>
      </c>
      <c r="G17" s="14">
        <f t="shared" si="1"/>
        <v>3307515.5</v>
      </c>
      <c r="H17" s="22">
        <v>3307515.5</v>
      </c>
      <c r="I17" s="22">
        <v>3307515.5</v>
      </c>
      <c r="J17" s="14">
        <f t="shared" si="0"/>
        <v>-125984.5</v>
      </c>
    </row>
    <row r="18" spans="1:11" s="1" customFormat="1" ht="12" customHeight="1" x14ac:dyDescent="0.2">
      <c r="A18" s="9"/>
      <c r="B18" s="23"/>
      <c r="C18" s="5"/>
      <c r="D18" s="24" t="s">
        <v>6</v>
      </c>
      <c r="E18" s="14">
        <v>0</v>
      </c>
      <c r="F18" s="14">
        <v>0</v>
      </c>
      <c r="G18" s="14">
        <f t="shared" si="1"/>
        <v>0</v>
      </c>
      <c r="H18" s="14">
        <v>0</v>
      </c>
      <c r="I18" s="14">
        <v>0</v>
      </c>
      <c r="J18" s="14">
        <f t="shared" si="0"/>
        <v>0</v>
      </c>
    </row>
    <row r="19" spans="1:11" s="1" customFormat="1" ht="12" customHeight="1" x14ac:dyDescent="0.2">
      <c r="A19" s="9"/>
      <c r="B19" s="23"/>
      <c r="C19" s="55" t="s">
        <v>8</v>
      </c>
      <c r="D19" s="56"/>
      <c r="E19" s="14">
        <f>+E20+E21+E23</f>
        <v>0</v>
      </c>
      <c r="F19" s="25">
        <f>+F22</f>
        <v>1679948.28</v>
      </c>
      <c r="G19" s="25">
        <f t="shared" si="1"/>
        <v>1679948.28</v>
      </c>
      <c r="H19" s="25">
        <f>H20+H22</f>
        <v>817058.15</v>
      </c>
      <c r="I19" s="25">
        <f>I20+I22</f>
        <v>817058.15</v>
      </c>
      <c r="J19" s="25">
        <f t="shared" si="0"/>
        <v>817058.15</v>
      </c>
    </row>
    <row r="20" spans="1:11" s="1" customFormat="1" ht="12" customHeight="1" x14ac:dyDescent="0.2">
      <c r="A20" s="9"/>
      <c r="B20" s="23"/>
      <c r="C20" s="5"/>
      <c r="D20" s="24" t="s">
        <v>7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f t="shared" si="0"/>
        <v>0</v>
      </c>
    </row>
    <row r="21" spans="1:11" s="1" customFormat="1" ht="12" customHeight="1" x14ac:dyDescent="0.2">
      <c r="A21" s="9"/>
      <c r="B21" s="23"/>
      <c r="C21" s="5"/>
      <c r="D21" s="24" t="s">
        <v>6</v>
      </c>
      <c r="E21" s="14">
        <v>0</v>
      </c>
      <c r="F21" s="14" t="s">
        <v>4</v>
      </c>
      <c r="G21" s="14">
        <f>+E23+F23</f>
        <v>0</v>
      </c>
      <c r="H21" s="14">
        <v>0</v>
      </c>
      <c r="I21" s="14">
        <v>0</v>
      </c>
      <c r="J21" s="14">
        <f t="shared" si="0"/>
        <v>0</v>
      </c>
    </row>
    <row r="22" spans="1:11" s="1" customFormat="1" ht="12" customHeight="1" x14ac:dyDescent="0.2">
      <c r="A22" s="9"/>
      <c r="B22" s="23"/>
      <c r="C22" s="5"/>
      <c r="D22" s="36" t="s">
        <v>16</v>
      </c>
      <c r="E22" s="14">
        <v>0</v>
      </c>
      <c r="F22" s="22">
        <v>1679948.28</v>
      </c>
      <c r="G22" s="14">
        <f>+E22+F22</f>
        <v>1679948.28</v>
      </c>
      <c r="H22" s="22">
        <v>817058.15</v>
      </c>
      <c r="I22" s="14">
        <v>817058.15</v>
      </c>
      <c r="J22" s="14">
        <f t="shared" si="0"/>
        <v>817058.15</v>
      </c>
    </row>
    <row r="23" spans="1:11" s="1" customFormat="1" ht="12" customHeight="1" x14ac:dyDescent="0.2">
      <c r="A23" s="9"/>
      <c r="B23" s="23"/>
      <c r="C23" s="5"/>
      <c r="D23" s="36" t="s">
        <v>15</v>
      </c>
      <c r="E23" s="14">
        <v>0</v>
      </c>
      <c r="F23" s="14">
        <v>0</v>
      </c>
      <c r="G23" s="14" t="s">
        <v>4</v>
      </c>
      <c r="H23" s="14">
        <v>0</v>
      </c>
      <c r="I23" s="14">
        <v>0</v>
      </c>
      <c r="J23" s="14">
        <f t="shared" si="0"/>
        <v>0</v>
      </c>
    </row>
    <row r="24" spans="1:11" s="1" customFormat="1" ht="12" customHeight="1" x14ac:dyDescent="0.2">
      <c r="A24" s="9"/>
      <c r="B24" s="23"/>
      <c r="C24" s="55" t="s">
        <v>14</v>
      </c>
      <c r="D24" s="56"/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f t="shared" si="0"/>
        <v>0</v>
      </c>
    </row>
    <row r="25" spans="1:11" s="1" customFormat="1" ht="12" customHeight="1" x14ac:dyDescent="0.2">
      <c r="A25" s="9"/>
      <c r="B25" s="23"/>
      <c r="C25" s="55" t="s">
        <v>5</v>
      </c>
      <c r="D25" s="56"/>
      <c r="E25" s="14">
        <v>0</v>
      </c>
      <c r="F25" s="22">
        <v>216448.23</v>
      </c>
      <c r="G25" s="14">
        <f>+E25+F25</f>
        <v>216448.23</v>
      </c>
      <c r="H25" s="14">
        <v>0</v>
      </c>
      <c r="I25" s="14">
        <v>0</v>
      </c>
      <c r="J25" s="14">
        <f t="shared" si="0"/>
        <v>0</v>
      </c>
    </row>
    <row r="26" spans="1:11" s="1" customFormat="1" ht="12" customHeight="1" x14ac:dyDescent="0.2">
      <c r="A26" s="9"/>
      <c r="B26" s="23"/>
      <c r="C26" s="5"/>
      <c r="D26" s="24"/>
      <c r="E26" s="14"/>
      <c r="F26" s="14"/>
      <c r="G26" s="35"/>
      <c r="H26" s="14"/>
      <c r="I26" s="14"/>
      <c r="J26" s="14">
        <f t="shared" si="0"/>
        <v>0</v>
      </c>
      <c r="K26" s="6"/>
    </row>
    <row r="27" spans="1:11" s="1" customFormat="1" ht="12" customHeight="1" x14ac:dyDescent="0.2">
      <c r="A27" s="9"/>
      <c r="B27" s="27" t="s">
        <v>13</v>
      </c>
      <c r="C27" s="34"/>
      <c r="D27" s="24"/>
      <c r="E27" s="25">
        <f>+E28+E29+E30</f>
        <v>22888373.640000001</v>
      </c>
      <c r="F27" s="25">
        <f>+F28+F29+F30</f>
        <v>1008358.1</v>
      </c>
      <c r="G27" s="25">
        <f>+G28+G29+G30</f>
        <v>23896731.740000002</v>
      </c>
      <c r="H27" s="25">
        <f>+H28+H29+H30</f>
        <v>23896731.739999998</v>
      </c>
      <c r="I27" s="25">
        <f>+I28+I29+I30</f>
        <v>23896731.739999998</v>
      </c>
      <c r="J27" s="25">
        <f t="shared" si="0"/>
        <v>1008358.0999999978</v>
      </c>
      <c r="K27" s="6"/>
    </row>
    <row r="28" spans="1:11" s="1" customFormat="1" ht="12" customHeight="1" x14ac:dyDescent="0.2">
      <c r="A28" s="9"/>
      <c r="B28" s="27"/>
      <c r="C28" s="55" t="s">
        <v>12</v>
      </c>
      <c r="D28" s="56"/>
      <c r="E28" s="14">
        <v>0</v>
      </c>
      <c r="F28" s="14">
        <v>0</v>
      </c>
      <c r="G28" s="14">
        <f>+E28+F28</f>
        <v>0</v>
      </c>
      <c r="H28" s="14">
        <v>0</v>
      </c>
      <c r="I28" s="14">
        <v>0</v>
      </c>
      <c r="J28" s="14">
        <f t="shared" si="0"/>
        <v>0</v>
      </c>
      <c r="K28" s="6"/>
    </row>
    <row r="29" spans="1:11" s="1" customFormat="1" ht="12" customHeight="1" x14ac:dyDescent="0.2">
      <c r="A29" s="9"/>
      <c r="B29" s="23"/>
      <c r="C29" s="55" t="s">
        <v>11</v>
      </c>
      <c r="D29" s="56"/>
      <c r="E29" s="14">
        <v>0</v>
      </c>
      <c r="F29" s="14">
        <v>0</v>
      </c>
      <c r="G29" s="14">
        <f>+E29+F29</f>
        <v>0</v>
      </c>
      <c r="H29" s="14">
        <v>0</v>
      </c>
      <c r="I29" s="14">
        <v>0</v>
      </c>
      <c r="J29" s="14">
        <f t="shared" si="0"/>
        <v>0</v>
      </c>
      <c r="K29" s="6"/>
    </row>
    <row r="30" spans="1:11" s="1" customFormat="1" ht="12" customHeight="1" x14ac:dyDescent="0.2">
      <c r="A30" s="9"/>
      <c r="B30" s="23"/>
      <c r="C30" s="55" t="s">
        <v>5</v>
      </c>
      <c r="D30" s="56"/>
      <c r="E30" s="14">
        <v>22888373.640000001</v>
      </c>
      <c r="F30" s="22">
        <v>1008358.1</v>
      </c>
      <c r="G30" s="14">
        <f>+E30+F30</f>
        <v>23896731.740000002</v>
      </c>
      <c r="H30" s="22">
        <v>23896731.739999998</v>
      </c>
      <c r="I30" s="22">
        <v>23896731.739999998</v>
      </c>
      <c r="J30" s="14">
        <f t="shared" si="0"/>
        <v>1008358.0999999978</v>
      </c>
      <c r="K30" s="6"/>
    </row>
    <row r="31" spans="1:11" s="28" customFormat="1" ht="12" customHeight="1" x14ac:dyDescent="0.2">
      <c r="A31" s="19"/>
      <c r="B31" s="33"/>
      <c r="C31" s="32"/>
      <c r="D31" s="31"/>
      <c r="E31" s="30"/>
      <c r="F31" s="30">
        <v>0</v>
      </c>
      <c r="G31" s="30"/>
      <c r="H31" s="30"/>
      <c r="I31" s="30"/>
      <c r="J31" s="14">
        <f t="shared" si="0"/>
        <v>0</v>
      </c>
      <c r="K31" s="29"/>
    </row>
    <row r="32" spans="1:11" s="1" customFormat="1" ht="12" customHeight="1" x14ac:dyDescent="0.2">
      <c r="A32" s="9"/>
      <c r="B32" s="27" t="s">
        <v>10</v>
      </c>
      <c r="C32" s="26"/>
      <c r="D32" s="24"/>
      <c r="E32" s="25">
        <f>SUM(E35+E36+E37)</f>
        <v>0</v>
      </c>
      <c r="F32" s="25">
        <f>SUM(F35+F36+F37)</f>
        <v>814058.52</v>
      </c>
      <c r="G32" s="25">
        <f>SUM(G35+G36+G37)</f>
        <v>814058.52</v>
      </c>
      <c r="H32" s="25">
        <f>SUM(H35+H36+H37)</f>
        <v>814058.52</v>
      </c>
      <c r="I32" s="25">
        <f>SUM(I35+I36+I37)</f>
        <v>814058.52</v>
      </c>
      <c r="J32" s="25">
        <f t="shared" si="0"/>
        <v>814058.52</v>
      </c>
      <c r="K32" s="6"/>
    </row>
    <row r="33" spans="1:11" s="1" customFormat="1" ht="12" x14ac:dyDescent="0.2">
      <c r="A33" s="9"/>
      <c r="B33" s="23"/>
      <c r="C33" s="55" t="s">
        <v>9</v>
      </c>
      <c r="D33" s="56"/>
      <c r="E33" s="14">
        <v>0</v>
      </c>
      <c r="F33" s="14">
        <v>0</v>
      </c>
      <c r="G33" s="14">
        <f>+E33+F33</f>
        <v>0</v>
      </c>
      <c r="H33" s="14">
        <v>0</v>
      </c>
      <c r="I33" s="14">
        <v>0</v>
      </c>
      <c r="J33" s="14">
        <f t="shared" si="0"/>
        <v>0</v>
      </c>
      <c r="K33" s="6"/>
    </row>
    <row r="34" spans="1:11" s="1" customFormat="1" ht="12" x14ac:dyDescent="0.2">
      <c r="A34" s="9"/>
      <c r="B34" s="23"/>
      <c r="C34" s="55" t="s">
        <v>8</v>
      </c>
      <c r="D34" s="56"/>
      <c r="E34" s="14"/>
      <c r="F34" s="14"/>
      <c r="G34" s="14"/>
      <c r="H34" s="14"/>
      <c r="I34" s="14"/>
      <c r="J34" s="14"/>
      <c r="K34" s="6"/>
    </row>
    <row r="35" spans="1:11" s="1" customFormat="1" ht="12" x14ac:dyDescent="0.2">
      <c r="A35" s="9"/>
      <c r="B35" s="23"/>
      <c r="C35" s="5"/>
      <c r="D35" s="24" t="s">
        <v>7</v>
      </c>
      <c r="E35" s="14"/>
      <c r="F35" s="14">
        <v>94058.52</v>
      </c>
      <c r="G35" s="14">
        <f>+E35+F35</f>
        <v>94058.52</v>
      </c>
      <c r="H35" s="14">
        <v>94058.52</v>
      </c>
      <c r="I35" s="22">
        <v>94058.52</v>
      </c>
      <c r="J35" s="14">
        <v>28000</v>
      </c>
      <c r="K35" s="6"/>
    </row>
    <row r="36" spans="1:11" s="1" customFormat="1" ht="12" x14ac:dyDescent="0.2">
      <c r="A36" s="9"/>
      <c r="B36" s="23"/>
      <c r="C36" s="5"/>
      <c r="D36" s="24" t="s">
        <v>6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6"/>
    </row>
    <row r="37" spans="1:11" s="1" customFormat="1" ht="12" x14ac:dyDescent="0.2">
      <c r="A37" s="9"/>
      <c r="B37" s="23"/>
      <c r="C37" s="55" t="s">
        <v>5</v>
      </c>
      <c r="D37" s="56"/>
      <c r="E37" s="14">
        <v>0</v>
      </c>
      <c r="F37" s="14">
        <v>720000</v>
      </c>
      <c r="G37" s="14">
        <f>+E37+F37</f>
        <v>720000</v>
      </c>
      <c r="H37" s="14">
        <v>720000</v>
      </c>
      <c r="I37" s="22">
        <v>720000</v>
      </c>
      <c r="J37" s="14">
        <v>540000</v>
      </c>
      <c r="K37" s="6"/>
    </row>
    <row r="38" spans="1:11" s="1" customFormat="1" ht="12" x14ac:dyDescent="0.2">
      <c r="A38" s="9"/>
      <c r="B38" s="21"/>
      <c r="C38" s="55" t="s">
        <v>4</v>
      </c>
      <c r="D38" s="56"/>
      <c r="E38" s="20"/>
      <c r="F38" s="20"/>
      <c r="G38" s="20"/>
      <c r="H38" s="20"/>
      <c r="I38" s="20"/>
      <c r="J38" s="20"/>
      <c r="K38" s="6"/>
    </row>
    <row r="39" spans="1:11" s="1" customFormat="1" ht="12" x14ac:dyDescent="0.2">
      <c r="A39" s="19"/>
      <c r="B39" s="18"/>
      <c r="C39" s="17"/>
      <c r="D39" s="16" t="s">
        <v>3</v>
      </c>
      <c r="E39" s="15">
        <f>+E13+E14+E15+E16+E19+E24+E25+E27+E32</f>
        <v>26321873.640000001</v>
      </c>
      <c r="F39" s="14">
        <f>F17+F22+F25+F30+F35+F37</f>
        <v>3592828.63</v>
      </c>
      <c r="G39" s="14">
        <f>G17+G22+G25+G30+G35+G37</f>
        <v>29914702.270000003</v>
      </c>
      <c r="H39" s="14">
        <f>+H13+H14+H15+H16+H19+H24+H25+H27+H32</f>
        <v>28835363.909999996</v>
      </c>
      <c r="I39" s="14">
        <f>+I13+I14+I15+I16+I19+I24+I25+I27+I32</f>
        <v>28835363.909999996</v>
      </c>
      <c r="J39" s="60">
        <f>I39-E39</f>
        <v>2513490.2699999958</v>
      </c>
      <c r="K39" s="6"/>
    </row>
    <row r="40" spans="1:11" s="1" customFormat="1" ht="12" x14ac:dyDescent="0.2">
      <c r="A40" s="9"/>
      <c r="F40" s="13"/>
      <c r="G40" s="13"/>
      <c r="H40" s="62" t="s">
        <v>2</v>
      </c>
      <c r="I40" s="63"/>
      <c r="J40" s="61"/>
      <c r="K40" s="6"/>
    </row>
    <row r="41" spans="1:11" s="1" customFormat="1" ht="12" x14ac:dyDescent="0.2">
      <c r="A41" s="9"/>
      <c r="F41" s="12"/>
      <c r="G41" s="12"/>
      <c r="H41" s="11"/>
      <c r="I41" s="11"/>
      <c r="J41" s="10"/>
      <c r="K41" s="6"/>
    </row>
    <row r="42" spans="1:11" s="1" customFormat="1" ht="12" x14ac:dyDescent="0.2">
      <c r="A42" s="9"/>
      <c r="B42" s="7" t="s">
        <v>1</v>
      </c>
      <c r="C42" s="8"/>
      <c r="D42" s="8"/>
      <c r="E42" s="8"/>
      <c r="F42" s="8"/>
      <c r="G42" s="8"/>
      <c r="H42" s="8"/>
      <c r="I42" s="8"/>
      <c r="J42" s="8"/>
      <c r="K42" s="6"/>
    </row>
    <row r="43" spans="1:11" s="1" customFormat="1" ht="12" x14ac:dyDescent="0.2">
      <c r="A43" s="6"/>
      <c r="B43" s="7" t="s">
        <v>0</v>
      </c>
      <c r="C43" s="6"/>
      <c r="D43" s="6"/>
      <c r="E43" s="6"/>
      <c r="F43" s="6"/>
      <c r="G43" s="6"/>
      <c r="H43" s="6"/>
      <c r="I43" s="6"/>
      <c r="J43" s="6"/>
      <c r="K43" s="6"/>
    </row>
    <row r="44" spans="1:11" s="1" customFormat="1" ht="12" x14ac:dyDescent="0.2">
      <c r="A44" s="6"/>
      <c r="B44" s="7"/>
      <c r="C44" s="6"/>
      <c r="D44" s="6"/>
      <c r="E44" s="6"/>
      <c r="F44" s="6"/>
      <c r="G44" s="6"/>
      <c r="H44" s="6"/>
      <c r="I44" s="6"/>
      <c r="J44" s="6"/>
      <c r="K44" s="6"/>
    </row>
    <row r="45" spans="1:11" s="1" customFormat="1" ht="12" x14ac:dyDescent="0.2">
      <c r="D45" s="5"/>
      <c r="H45" s="5"/>
      <c r="I45" s="5"/>
      <c r="J45" s="5"/>
      <c r="K45" s="4"/>
    </row>
    <row r="46" spans="1:11" s="1" customFormat="1" ht="12" x14ac:dyDescent="0.2">
      <c r="D46" s="3"/>
      <c r="E46" s="3"/>
      <c r="F46" s="2"/>
      <c r="G46" s="2"/>
      <c r="H46" s="59"/>
      <c r="I46" s="59"/>
      <c r="J46" s="59"/>
      <c r="K46" s="59"/>
    </row>
  </sheetData>
  <mergeCells count="24">
    <mergeCell ref="B1:J1"/>
    <mergeCell ref="B2:J2"/>
    <mergeCell ref="B4:J4"/>
    <mergeCell ref="E6:I6"/>
    <mergeCell ref="C25:D25"/>
    <mergeCell ref="H46:K46"/>
    <mergeCell ref="C30:D30"/>
    <mergeCell ref="C33:D33"/>
    <mergeCell ref="C34:D34"/>
    <mergeCell ref="C37:D37"/>
    <mergeCell ref="C38:D38"/>
    <mergeCell ref="J39:J40"/>
    <mergeCell ref="H40:I40"/>
    <mergeCell ref="C29:D29"/>
    <mergeCell ref="B8:D10"/>
    <mergeCell ref="E8:I8"/>
    <mergeCell ref="J8:J9"/>
    <mergeCell ref="C13:D13"/>
    <mergeCell ref="C14:D14"/>
    <mergeCell ref="C15:D15"/>
    <mergeCell ref="C16:D16"/>
    <mergeCell ref="C19:D19"/>
    <mergeCell ref="C24:D24"/>
    <mergeCell ref="C28:D28"/>
  </mergeCells>
  <pageMargins left="0.7" right="0.7" top="0.75" bottom="0.75" header="0.3" footer="0.3"/>
  <pageSetup scale="61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EAIF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EPRR</dc:creator>
  <cp:lastModifiedBy>EPRR</cp:lastModifiedBy>
  <cp:lastPrinted>2018-01-22T17:38:52Z</cp:lastPrinted>
  <dcterms:created xsi:type="dcterms:W3CDTF">2018-01-22T14:57:57Z</dcterms:created>
  <dcterms:modified xsi:type="dcterms:W3CDTF">2018-01-22T17:38:59Z</dcterms:modified>
</cp:coreProperties>
</file>