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6975"/>
  </bookViews>
  <sheets>
    <sheet name="EFE" sheetId="1" r:id="rId1"/>
  </sheets>
  <definedNames>
    <definedName name="_xlnm.Print_Area" localSheetId="0">EFE!$A$1:$R$68</definedName>
  </definedNames>
  <calcPr calcId="145621"/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O40" i="1" s="1"/>
  <c r="H27" i="1"/>
  <c r="G27" i="1"/>
  <c r="P19" i="1"/>
  <c r="P23" i="1" s="1"/>
  <c r="O19" i="1"/>
  <c r="O23" i="1" s="1"/>
  <c r="P14" i="1"/>
  <c r="O14" i="1"/>
  <c r="H14" i="1"/>
  <c r="H49" i="1" s="1"/>
  <c r="G14" i="1"/>
  <c r="G49" i="1" s="1"/>
  <c r="P43" i="1" l="1"/>
  <c r="P49" i="1" s="1"/>
</calcChain>
</file>

<file path=xl/sharedStrings.xml><?xml version="1.0" encoding="utf-8"?>
<sst xmlns="http://schemas.openxmlformats.org/spreadsheetml/2006/main" count="69" uniqueCount="58">
  <si>
    <t>ESTADOS DE FLUJOS DE EFECTIVO</t>
  </si>
  <si>
    <t>al 30 de Septiembre de 2017 y 2016</t>
  </si>
  <si>
    <t>(Pesos)</t>
  </si>
  <si>
    <t>Ente Público:</t>
  </si>
  <si>
    <t>ESCUELA PREPARATORIA REGIONAL DEL RINCÓN</t>
  </si>
  <si>
    <t xml:space="preserve"> 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</si>
  <si>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</si>
  <si>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</si>
  <si>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</si>
  <si>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</si>
  <si>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</si>
  <si>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</si>
  <si>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</si>
  <si>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</si>
  <si>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</si>
  <si>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</si>
  <si>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</si>
  <si>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</si>
  <si>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</si>
  <si>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</si>
  <si>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</si>
  <si>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EFE-02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</si>
  <si>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</si>
  <si>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</si>
  <si>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</si>
  <si>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</si>
  <si>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</si>
  <si>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</si>
  <si>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</si>
  <si>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</si>
  <si>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</si>
  <si>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</si>
  <si>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</si>
  <si>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</si>
  <si>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</si>
  <si>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</si>
  <si>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</si>
  <si>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</si>
  <si>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</si>
  <si>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</si>
  <si>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</si>
  <si>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</si>
  <si>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</si>
  <si>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</si>
  <si>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</si>
  <si>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</si>
  <si>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</si>
  <si>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</si>
  <si>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</si>
  <si>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</si>
  <si>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</si>
  <si>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</si>
  <si>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</si>
  <si>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</si>
  <si>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</si>
  <si>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</si>
  <si>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EFE-01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</si>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</sst>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9">
    <xf numFmtId="0" fontId="0" fillId="0" borderId="0"/>
    <xf numFmtId="43" fontId="8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64">
    <xf numFmtId="0" fontId="0" fillId="0" borderId="0" xfId="0"/>
    <xf numFmtId="0" fontId="3" fillId="11" borderId="0" xfId="0" applyFont="1" applyFill="1" applyBorder="1"/>
    <xf numFmtId="0" fontId="5" fillId="11" borderId="0" xfId="2" applyFont="1" applyFill="1" applyBorder="1" applyAlignment="1"/>
    <xf numFmtId="0" fontId="5" fillId="11" borderId="0" xfId="2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Continuous"/>
    </xf>
    <xf numFmtId="0" fontId="3" fillId="12" borderId="0" xfId="0" applyFont="1" applyFill="1" applyBorder="1" applyAlignment="1">
      <alignment horizontal="centerContinuous"/>
    </xf>
    <xf numFmtId="0" fontId="5" fillId="12" borderId="0" xfId="2" applyFont="1" applyFill="1" applyBorder="1" applyAlignment="1">
      <alignment horizontal="center"/>
    </xf>
    <xf numFmtId="0" fontId="5" fillId="12" borderId="0" xfId="2" applyFont="1" applyFill="1" applyBorder="1" applyAlignment="1"/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>
      <alignment horizontal="center" vertical="top"/>
    </xf>
    <xf numFmtId="0" fontId="6" fillId="12" borderId="0" xfId="2" applyFont="1" applyFill="1" applyBorder="1" applyAlignment="1">
      <alignment horizontal="centerContinuous" vertical="center"/>
    </xf>
    <xf numFmtId="0" fontId="6" fillId="12" borderId="0" xfId="2" applyFont="1" applyFill="1" applyBorder="1" applyAlignment="1">
      <alignment horizontal="center" vertical="top"/>
    </xf>
    <xf numFmtId="0" fontId="7" fillId="11" borderId="3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5" fontId="5" fillId="11" borderId="4" xfId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vertical="center"/>
    </xf>
    <xf numFmtId="0" fontId="6" fillId="11" borderId="5" xfId="0" applyFont="1" applyFill="1" applyBorder="1"/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6" fillId="12" borderId="0" xfId="2" applyFont="1" applyFill="1" applyBorder="1" applyAlignment="1">
      <alignment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5" fillId="12" borderId="0" xfId="2" applyFont="1" applyFill="1" applyBorder="1" applyAlignment="1">
      <alignment horizontal="left" vertical="top"/>
    </xf>
    <xf numFmtId="3" fontId="6" fillId="12" borderId="0" xfId="2" applyNumberFormat="1" applyFont="1" applyFill="1" applyBorder="1" applyAlignment="1">
      <alignment vertical="top"/>
    </xf>
    <xf numFmtId="3" fontId="5" fillId="12" borderId="0" xfId="2" applyNumberFormat="1" applyFont="1" applyFill="1" applyBorder="1" applyAlignment="1">
      <alignment vertical="top"/>
    </xf>
    <xf numFmtId="0" fontId="6" fillId="12" borderId="0" xfId="2" applyFont="1" applyFill="1" applyBorder="1" applyAlignment="1">
      <alignment horizontal="left" vertical="top" wrapText="1"/>
    </xf>
    <xf numFmtId="3" fontId="6" fillId="12" borderId="0" xfId="2" applyNumberFormat="1" applyFont="1" applyFill="1" applyBorder="1" applyAlignment="1" applyProtection="1">
      <alignment vertical="top"/>
      <protection locked="0"/>
    </xf>
    <xf numFmtId="0" fontId="6" fillId="12" borderId="0" xfId="2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/>
    </xf>
    <xf numFmtId="0" fontId="3" fillId="12" borderId="0" xfId="0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 wrapText="1"/>
    </xf>
    <xf numFmtId="3" fontId="5" fillId="12" borderId="0" xfId="2" applyNumberFormat="1" applyFont="1" applyFill="1" applyBorder="1" applyAlignment="1">
      <alignment horizontal="right" vertical="top" wrapText="1"/>
    </xf>
    <xf numFmtId="0" fontId="6" fillId="12" borderId="0" xfId="2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wrapText="1"/>
    </xf>
    <xf numFmtId="0" fontId="3" fillId="12" borderId="0" xfId="0" applyFont="1" applyFill="1" applyAlignment="1">
      <alignment horizontal="left" wrapText="1"/>
    </xf>
    <xf numFmtId="43" fontId="3" fillId="12" borderId="0" xfId="1" applyFont="1" applyFill="1" applyAlignment="1">
      <alignment horizontal="right" wrapText="1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5" fillId="12" borderId="2" xfId="2" applyFont="1" applyFill="1" applyBorder="1" applyAlignment="1">
      <alignment vertical="top"/>
    </xf>
    <xf numFmtId="3" fontId="6" fillId="12" borderId="2" xfId="2" applyNumberFormat="1" applyFont="1" applyFill="1" applyBorder="1" applyAlignment="1">
      <alignment vertical="top"/>
    </xf>
    <xf numFmtId="0" fontId="3" fillId="12" borderId="2" xfId="0" applyFont="1" applyFill="1" applyBorder="1"/>
    <xf numFmtId="43" fontId="3" fillId="12" borderId="2" xfId="1" applyFont="1" applyFill="1" applyBorder="1"/>
    <xf numFmtId="3" fontId="3" fillId="12" borderId="2" xfId="0" applyNumberFormat="1" applyFont="1" applyFill="1" applyBorder="1"/>
    <xf numFmtId="0" fontId="3" fillId="12" borderId="9" xfId="0" applyFont="1" applyFill="1" applyBorder="1"/>
    <xf numFmtId="0" fontId="6" fillId="12" borderId="0" xfId="0" applyFont="1" applyFill="1" applyBorder="1" applyAlignment="1">
      <alignment vertical="top"/>
    </xf>
    <xf numFmtId="0" fontId="6" fillId="12" borderId="0" xfId="0" applyFont="1" applyFill="1" applyBorder="1"/>
    <xf numFmtId="43" fontId="6" fillId="12" borderId="0" xfId="1" applyFont="1" applyFill="1" applyBorder="1"/>
    <xf numFmtId="0" fontId="6" fillId="12" borderId="0" xfId="0" applyFont="1" applyFill="1" applyBorder="1" applyAlignment="1">
      <alignment vertical="center"/>
    </xf>
    <xf numFmtId="0" fontId="9" fillId="12" borderId="0" xfId="0" applyFont="1" applyFill="1" applyAlignment="1">
      <alignment horizontal="center"/>
    </xf>
    <xf numFmtId="0" fontId="10" fillId="12" borderId="0" xfId="0" applyFont="1" applyFill="1"/>
  </cellXfs>
  <cellStyles count="269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4" xfId="60"/>
    <cellStyle name="Millares 4 2" xfId="61"/>
    <cellStyle name="Millares 4 2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3" xfId="71"/>
    <cellStyle name="Normal" xfId="0" builtinId="0"/>
    <cellStyle name="Normal 10" xfId="72"/>
    <cellStyle name="Normal 10 2" xfId="73"/>
    <cellStyle name="Normal 10 3" xfId="74"/>
    <cellStyle name="Normal 10 4" xfId="75"/>
    <cellStyle name="Normal 10 5" xfId="76"/>
    <cellStyle name="Normal 11" xfId="77"/>
    <cellStyle name="Normal 12" xfId="78"/>
    <cellStyle name="Normal 12 2" xfId="79"/>
    <cellStyle name="Normal 13" xfId="80"/>
    <cellStyle name="Normal 14" xfId="81"/>
    <cellStyle name="Normal 2" xfId="2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5 2" xfId="185"/>
    <cellStyle name="Normal 3 6" xfId="186"/>
    <cellStyle name="Normal 3 6 2" xfId="187"/>
    <cellStyle name="Normal 3 7" xfId="188"/>
    <cellStyle name="Normal 3 7 2" xfId="189"/>
    <cellStyle name="Normal 3 8" xfId="190"/>
    <cellStyle name="Normal 3 8 2" xfId="191"/>
    <cellStyle name="Normal 3 9" xfId="192"/>
    <cellStyle name="Normal 4" xfId="193"/>
    <cellStyle name="Normal 4 2" xfId="194"/>
    <cellStyle name="Normal 4 2 2" xfId="195"/>
    <cellStyle name="Normal 4 3" xfId="196"/>
    <cellStyle name="Normal 4 4" xfId="197"/>
    <cellStyle name="Normal 4 5" xfId="198"/>
    <cellStyle name="Normal 4 6" xfId="199"/>
    <cellStyle name="Normal 4 7" xfId="200"/>
    <cellStyle name="Normal 5" xfId="201"/>
    <cellStyle name="Normal 5 10" xfId="202"/>
    <cellStyle name="Normal 5 11" xfId="203"/>
    <cellStyle name="Normal 5 12" xfId="204"/>
    <cellStyle name="Normal 5 13" xfId="205"/>
    <cellStyle name="Normal 5 14" xfId="206"/>
    <cellStyle name="Normal 5 15" xfId="207"/>
    <cellStyle name="Normal 5 16" xfId="208"/>
    <cellStyle name="Normal 5 17" xfId="209"/>
    <cellStyle name="Normal 5 18" xfId="210"/>
    <cellStyle name="Normal 5 19" xfId="211"/>
    <cellStyle name="Normal 5 2" xfId="212"/>
    <cellStyle name="Normal 5 2 2" xfId="213"/>
    <cellStyle name="Normal 5 3" xfId="214"/>
    <cellStyle name="Normal 5 3 2" xfId="215"/>
    <cellStyle name="Normal 5 4" xfId="216"/>
    <cellStyle name="Normal 5 4 2" xfId="217"/>
    <cellStyle name="Normal 5 5" xfId="218"/>
    <cellStyle name="Normal 5 5 2" xfId="219"/>
    <cellStyle name="Normal 5 6" xfId="220"/>
    <cellStyle name="Normal 5 7" xfId="221"/>
    <cellStyle name="Normal 5 7 2" xfId="222"/>
    <cellStyle name="Normal 5 8" xfId="223"/>
    <cellStyle name="Normal 5 9" xfId="224"/>
    <cellStyle name="Normal 56" xfId="225"/>
    <cellStyle name="Normal 6" xfId="226"/>
    <cellStyle name="Normal 6 2" xfId="227"/>
    <cellStyle name="Normal 6 3" xfId="228"/>
    <cellStyle name="Normal 7" xfId="229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38"/>
    <cellStyle name="Normal 7 19" xfId="239"/>
    <cellStyle name="Normal 7 2" xfId="240"/>
    <cellStyle name="Normal 7 3" xfId="241"/>
    <cellStyle name="Normal 7 4" xfId="242"/>
    <cellStyle name="Normal 7 5" xfId="243"/>
    <cellStyle name="Normal 7 6" xfId="244"/>
    <cellStyle name="Normal 7 7" xfId="245"/>
    <cellStyle name="Normal 7 8" xfId="246"/>
    <cellStyle name="Normal 7 9" xfId="247"/>
    <cellStyle name="Normal 8" xfId="248"/>
    <cellStyle name="Normal 9" xfId="249"/>
    <cellStyle name="Normal 9 2" xfId="250"/>
    <cellStyle name="Normal 9 3" xfId="251"/>
    <cellStyle name="Notas 2" xfId="252"/>
    <cellStyle name="Porcentaje 2" xfId="253"/>
    <cellStyle name="Porcentual 2" xfId="254"/>
    <cellStyle name="Porcentual 2 2" xfId="255"/>
    <cellStyle name="Total 10" xfId="256"/>
    <cellStyle name="Total 11" xfId="257"/>
    <cellStyle name="Total 12" xfId="258"/>
    <cellStyle name="Total 13" xfId="259"/>
    <cellStyle name="Total 14" xfId="260"/>
    <cellStyle name="Total 2" xfId="261"/>
    <cellStyle name="Total 3" xfId="262"/>
    <cellStyle name="Total 4" xfId="263"/>
    <cellStyle name="Total 5" xfId="264"/>
    <cellStyle name="Total 6" xfId="265"/>
    <cellStyle name="Total 7" xfId="266"/>
    <cellStyle name="Total 8" xfId="267"/>
    <cellStyle name="Total 9" xfId="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47625</xdr:rowOff>
    </xdr:from>
    <xdr:to>
      <xdr:col>3</xdr:col>
      <xdr:colOff>876300</xdr:colOff>
      <xdr:row>3</xdr:row>
      <xdr:rowOff>200025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7625"/>
          <a:ext cx="1133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tabSelected="1" showWhiteSpace="0" zoomScale="80" zoomScaleNormal="80" workbookViewId="0">
      <selection activeCell="A3" sqref="A3:P3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7.42578125" style="5" customWidth="1"/>
    <col min="18" max="18" width="4.28515625" style="5" customWidth="1"/>
    <col min="19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2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 t="s">
        <v>5</v>
      </c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6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6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7</v>
      </c>
      <c r="C12" s="33"/>
      <c r="D12" s="33"/>
      <c r="E12" s="33"/>
      <c r="F12" s="33"/>
      <c r="G12" s="28"/>
      <c r="H12" s="28"/>
      <c r="I12" s="31"/>
      <c r="J12" s="33" t="s">
        <v>8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9</v>
      </c>
      <c r="D14" s="33"/>
      <c r="E14" s="33"/>
      <c r="F14" s="33"/>
      <c r="G14" s="35">
        <f>SUM(G15:G25)</f>
        <v>-21787017.66</v>
      </c>
      <c r="H14" s="35">
        <f>SUM(H15:H25)</f>
        <v>25397825.099999998</v>
      </c>
      <c r="I14" s="31"/>
      <c r="J14" s="31"/>
      <c r="K14" s="33" t="s">
        <v>9</v>
      </c>
      <c r="L14" s="33"/>
      <c r="M14" s="33"/>
      <c r="N14" s="33"/>
      <c r="O14" s="35">
        <f>SUM(O15:O17)</f>
        <v>-1272500</v>
      </c>
      <c r="P14" s="35">
        <f>SUM(P15:P17)</f>
        <v>-1696565.9</v>
      </c>
      <c r="Q14" s="29"/>
    </row>
    <row r="15" spans="1:17" ht="15" customHeight="1" x14ac:dyDescent="0.2">
      <c r="A15" s="30"/>
      <c r="B15" s="31"/>
      <c r="C15" s="32"/>
      <c r="D15" s="36" t="s">
        <v>10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11</v>
      </c>
      <c r="M15" s="38"/>
      <c r="N15" s="38"/>
      <c r="O15" s="37">
        <v>0</v>
      </c>
      <c r="P15" s="37">
        <v>-1759241.9</v>
      </c>
      <c r="Q15" s="29"/>
    </row>
    <row r="16" spans="1:17" ht="15" customHeight="1" x14ac:dyDescent="0.2">
      <c r="A16" s="30"/>
      <c r="B16" s="31"/>
      <c r="C16" s="32"/>
      <c r="D16" s="36" t="s">
        <v>12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13</v>
      </c>
      <c r="M16" s="38"/>
      <c r="N16" s="38"/>
      <c r="O16" s="37">
        <v>-1272500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14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15</v>
      </c>
      <c r="M17" s="38"/>
      <c r="N17" s="38"/>
      <c r="O17" s="37">
        <v>0</v>
      </c>
      <c r="P17" s="37">
        <v>62676</v>
      </c>
      <c r="Q17" s="29"/>
    </row>
    <row r="18" spans="1:17" ht="15" customHeight="1" x14ac:dyDescent="0.2">
      <c r="A18" s="30"/>
      <c r="B18" s="31"/>
      <c r="C18" s="39"/>
      <c r="D18" s="36" t="s">
        <v>16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17</v>
      </c>
      <c r="E19" s="36"/>
      <c r="F19" s="36"/>
      <c r="G19" s="37">
        <v>-3159418</v>
      </c>
      <c r="H19" s="37">
        <v>3020853.06</v>
      </c>
      <c r="I19" s="31"/>
      <c r="J19" s="31"/>
      <c r="K19" s="40" t="s">
        <v>18</v>
      </c>
      <c r="L19" s="40"/>
      <c r="M19" s="40"/>
      <c r="N19" s="40"/>
      <c r="O19" s="35">
        <f>SUM(O20:O22)</f>
        <v>1349657.73</v>
      </c>
      <c r="P19" s="35">
        <f>SUM(P20:P22)</f>
        <v>2393010.1</v>
      </c>
      <c r="Q19" s="29"/>
    </row>
    <row r="20" spans="1:17" ht="15" customHeight="1" x14ac:dyDescent="0.2">
      <c r="A20" s="30"/>
      <c r="B20" s="31"/>
      <c r="C20" s="39"/>
      <c r="D20" s="36" t="s">
        <v>19</v>
      </c>
      <c r="E20" s="36"/>
      <c r="F20" s="36"/>
      <c r="G20" s="37">
        <v>-66700</v>
      </c>
      <c r="H20" s="37">
        <v>296100</v>
      </c>
      <c r="I20" s="31"/>
      <c r="J20" s="31"/>
      <c r="K20" s="28"/>
      <c r="L20" s="39" t="s">
        <v>11</v>
      </c>
      <c r="M20" s="39"/>
      <c r="N20" s="39"/>
      <c r="O20" s="37">
        <v>209556.41</v>
      </c>
      <c r="P20" s="37">
        <v>2629181.79</v>
      </c>
      <c r="Q20" s="29"/>
    </row>
    <row r="21" spans="1:17" ht="15" customHeight="1" x14ac:dyDescent="0.2">
      <c r="A21" s="30"/>
      <c r="B21" s="31"/>
      <c r="C21" s="39"/>
      <c r="D21" s="36" t="s">
        <v>20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13</v>
      </c>
      <c r="M21" s="38"/>
      <c r="N21" s="38"/>
      <c r="O21" s="37">
        <v>1140101.32</v>
      </c>
      <c r="P21" s="37">
        <v>-236171.69</v>
      </c>
      <c r="Q21" s="29" t="s">
        <v>21</v>
      </c>
    </row>
    <row r="22" spans="1:17" ht="42.75" customHeight="1" x14ac:dyDescent="0.2">
      <c r="A22" s="30"/>
      <c r="B22" s="31"/>
      <c r="C22" s="39"/>
      <c r="D22" s="36" t="s">
        <v>22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23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24</v>
      </c>
      <c r="E23" s="36"/>
      <c r="F23" s="36"/>
      <c r="G23" s="37">
        <v>0</v>
      </c>
      <c r="H23" s="37">
        <v>0</v>
      </c>
      <c r="I23" s="31"/>
      <c r="J23" s="31"/>
      <c r="K23" s="33" t="s">
        <v>25</v>
      </c>
      <c r="L23" s="33"/>
      <c r="M23" s="33"/>
      <c r="N23" s="33"/>
      <c r="O23" s="35">
        <f>+O19+O14</f>
        <v>77157.729999999981</v>
      </c>
      <c r="P23" s="35">
        <f>+P19+P14</f>
        <v>696444.20000000019</v>
      </c>
      <c r="Q23" s="29"/>
    </row>
    <row r="24" spans="1:17" ht="15" customHeight="1" x14ac:dyDescent="0.2">
      <c r="A24" s="30"/>
      <c r="B24" s="31"/>
      <c r="C24" s="39"/>
      <c r="D24" s="36" t="s">
        <v>26</v>
      </c>
      <c r="E24" s="36"/>
      <c r="F24" s="36"/>
      <c r="G24" s="37">
        <v>-18465986.440000001</v>
      </c>
      <c r="H24" s="37">
        <v>21971988.199999999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27</v>
      </c>
      <c r="E25" s="36"/>
      <c r="F25" s="41"/>
      <c r="G25" s="37">
        <v>-94913.22</v>
      </c>
      <c r="H25" s="37">
        <v>108883.84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28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18</v>
      </c>
      <c r="D27" s="33"/>
      <c r="E27" s="33"/>
      <c r="F27" s="33"/>
      <c r="G27" s="35">
        <f>SUM(G28:G46)</f>
        <v>16538938.450000001</v>
      </c>
      <c r="H27" s="35">
        <f>SUM(H28:H46)</f>
        <v>24768366.77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29</v>
      </c>
      <c r="E28" s="36"/>
      <c r="F28" s="36"/>
      <c r="G28" s="37">
        <v>14302715.82</v>
      </c>
      <c r="H28" s="37">
        <v>20900947.829999998</v>
      </c>
      <c r="I28" s="31"/>
      <c r="J28" s="31"/>
      <c r="K28" s="40" t="s">
        <v>9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30</v>
      </c>
      <c r="E29" s="36"/>
      <c r="F29" s="36"/>
      <c r="G29" s="37">
        <v>261247.88</v>
      </c>
      <c r="H29" s="37">
        <v>622717.75</v>
      </c>
      <c r="I29" s="31"/>
      <c r="J29" s="4"/>
      <c r="K29" s="4"/>
      <c r="L29" s="39" t="s">
        <v>31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32</v>
      </c>
      <c r="E30" s="36"/>
      <c r="F30" s="36"/>
      <c r="G30" s="37">
        <v>1968961.75</v>
      </c>
      <c r="H30" s="37">
        <v>3236489.19</v>
      </c>
      <c r="I30" s="31"/>
      <c r="J30" s="31"/>
      <c r="K30" s="40"/>
      <c r="L30" s="39" t="s">
        <v>33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34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35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36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37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38</v>
      </c>
      <c r="E34" s="36"/>
      <c r="F34" s="36"/>
      <c r="G34" s="37">
        <v>0</v>
      </c>
      <c r="H34" s="37">
        <v>0</v>
      </c>
      <c r="I34" s="31"/>
      <c r="J34" s="31"/>
      <c r="K34" s="40" t="s">
        <v>18</v>
      </c>
      <c r="L34" s="40"/>
      <c r="M34" s="40"/>
      <c r="N34" s="40"/>
      <c r="O34" s="35">
        <f>O35+O38</f>
        <v>965854.88</v>
      </c>
      <c r="P34" s="35">
        <f>P35+P38</f>
        <v>1669678.41</v>
      </c>
      <c r="Q34" s="29"/>
    </row>
    <row r="35" spans="1:17" ht="15" customHeight="1" x14ac:dyDescent="0.2">
      <c r="A35" s="30"/>
      <c r="B35" s="31"/>
      <c r="C35" s="40"/>
      <c r="D35" s="36" t="s">
        <v>39</v>
      </c>
      <c r="E35" s="36"/>
      <c r="F35" s="36"/>
      <c r="G35" s="37">
        <v>6013</v>
      </c>
      <c r="H35" s="37">
        <v>8212</v>
      </c>
      <c r="I35" s="31"/>
      <c r="J35" s="31"/>
      <c r="K35" s="4"/>
      <c r="L35" s="39" t="s">
        <v>40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41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33</v>
      </c>
      <c r="M36" s="39"/>
      <c r="N36" s="39"/>
      <c r="O36" s="37">
        <v>0</v>
      </c>
      <c r="P36" s="37">
        <v>0</v>
      </c>
      <c r="Q36" s="29"/>
    </row>
    <row r="37" spans="1:17" ht="17.25" customHeight="1" x14ac:dyDescent="0.2">
      <c r="A37" s="30"/>
      <c r="B37" s="31"/>
      <c r="C37" s="40"/>
      <c r="D37" s="36" t="s">
        <v>42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34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43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44</v>
      </c>
      <c r="M38" s="38"/>
      <c r="N38" s="38"/>
      <c r="O38" s="37">
        <v>965854.88</v>
      </c>
      <c r="P38" s="37">
        <v>1669678.41</v>
      </c>
      <c r="Q38" s="29"/>
    </row>
    <row r="39" spans="1:17" ht="15" customHeight="1" x14ac:dyDescent="0.2">
      <c r="A39" s="30"/>
      <c r="B39" s="31"/>
      <c r="C39" s="40"/>
      <c r="D39" s="36" t="s">
        <v>45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46</v>
      </c>
      <c r="E40" s="36"/>
      <c r="F40" s="36"/>
      <c r="G40" s="37">
        <v>0</v>
      </c>
      <c r="H40" s="37">
        <v>0</v>
      </c>
      <c r="I40" s="31"/>
      <c r="J40" s="31"/>
      <c r="K40" s="33" t="s">
        <v>47</v>
      </c>
      <c r="L40" s="33"/>
      <c r="M40" s="33"/>
      <c r="N40" s="33"/>
      <c r="O40" s="35">
        <f>O28+O34</f>
        <v>965854.88</v>
      </c>
      <c r="P40" s="35">
        <f>P28+P34</f>
        <v>1669678.41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48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49</v>
      </c>
      <c r="E43" s="36"/>
      <c r="F43" s="36"/>
      <c r="G43" s="37">
        <v>0</v>
      </c>
      <c r="H43" s="37">
        <v>0</v>
      </c>
      <c r="I43" s="31"/>
      <c r="J43" s="42" t="s">
        <v>50</v>
      </c>
      <c r="K43" s="42"/>
      <c r="L43" s="42"/>
      <c r="M43" s="42"/>
      <c r="N43" s="42"/>
      <c r="O43" s="43">
        <v>4355192.5999999996</v>
      </c>
      <c r="P43" s="43">
        <f>H49-P23-P40</f>
        <v>-1736664.2800000019</v>
      </c>
      <c r="Q43" s="29"/>
    </row>
    <row r="44" spans="1:17" ht="15" customHeight="1" x14ac:dyDescent="0.2">
      <c r="A44" s="30"/>
      <c r="B44" s="31"/>
      <c r="C44" s="40"/>
      <c r="D44" s="36" t="s">
        <v>51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52</v>
      </c>
      <c r="E46" s="36"/>
      <c r="F46" s="36"/>
      <c r="G46" s="37">
        <v>0</v>
      </c>
      <c r="H46" s="37">
        <v>0</v>
      </c>
      <c r="I46" s="31"/>
      <c r="Q46" s="29"/>
    </row>
    <row r="47" spans="1:17" ht="15" customHeight="1" x14ac:dyDescent="0.2">
      <c r="A47" s="30"/>
      <c r="B47" s="31"/>
      <c r="C47" s="40"/>
      <c r="D47" s="44"/>
      <c r="E47" s="44"/>
      <c r="F47" s="44"/>
      <c r="G47" s="37"/>
      <c r="H47" s="37"/>
      <c r="I47" s="31"/>
      <c r="Q47" s="29"/>
    </row>
    <row r="48" spans="1:17" ht="12.75" customHeight="1" x14ac:dyDescent="0.2">
      <c r="A48" s="30"/>
      <c r="B48" s="31"/>
      <c r="C48" s="32"/>
      <c r="D48" s="31"/>
      <c r="E48" s="32"/>
      <c r="F48" s="32"/>
      <c r="G48" s="28"/>
      <c r="H48" s="28"/>
      <c r="I48" s="31"/>
      <c r="J48" s="42" t="s">
        <v>53</v>
      </c>
      <c r="K48" s="42"/>
      <c r="L48" s="42"/>
      <c r="M48" s="42"/>
      <c r="N48" s="42"/>
      <c r="O48" s="43">
        <v>9502726.7300000004</v>
      </c>
      <c r="P48" s="43">
        <v>11239391</v>
      </c>
      <c r="Q48" s="29"/>
    </row>
    <row r="49" spans="1:17" s="48" customFormat="1" ht="13.5" customHeight="1" x14ac:dyDescent="0.2">
      <c r="A49" s="45"/>
      <c r="B49" s="46"/>
      <c r="C49" s="33" t="s">
        <v>54</v>
      </c>
      <c r="D49" s="33"/>
      <c r="E49" s="33"/>
      <c r="F49" s="33"/>
      <c r="G49" s="43">
        <f>G14+G27</f>
        <v>-5248079.209999999</v>
      </c>
      <c r="H49" s="43">
        <f>H14-H27</f>
        <v>629458.32999999821</v>
      </c>
      <c r="I49" s="46"/>
      <c r="J49" s="42" t="s">
        <v>55</v>
      </c>
      <c r="K49" s="42"/>
      <c r="L49" s="42"/>
      <c r="M49" s="42"/>
      <c r="N49" s="42"/>
      <c r="O49" s="43">
        <v>13857919.33</v>
      </c>
      <c r="P49" s="43">
        <f>+P43+P48</f>
        <v>9502726.7199999988</v>
      </c>
      <c r="Q49" s="47" t="s">
        <v>56</v>
      </c>
    </row>
    <row r="50" spans="1:17" s="48" customFormat="1" x14ac:dyDescent="0.2">
      <c r="A50" s="45"/>
      <c r="B50" s="46"/>
      <c r="C50" s="40"/>
      <c r="D50" s="40"/>
      <c r="E50" s="40"/>
      <c r="F50" s="40"/>
      <c r="G50" s="43"/>
      <c r="H50" s="43"/>
      <c r="I50" s="46"/>
      <c r="O50" s="49" t="s">
        <v>5</v>
      </c>
      <c r="P50" s="48" t="s">
        <v>5</v>
      </c>
      <c r="Q50" s="47"/>
    </row>
    <row r="51" spans="1:17" ht="14.25" customHeight="1" x14ac:dyDescent="0.2">
      <c r="A51" s="50"/>
      <c r="B51" s="51"/>
      <c r="C51" s="52"/>
      <c r="D51" s="52"/>
      <c r="E51" s="52"/>
      <c r="F51" s="52"/>
      <c r="G51" s="53"/>
      <c r="H51" s="53"/>
      <c r="I51" s="51"/>
      <c r="J51" s="54"/>
      <c r="K51" s="54"/>
      <c r="L51" s="54"/>
      <c r="M51" s="54"/>
      <c r="N51" s="54"/>
      <c r="O51" s="55"/>
      <c r="P51" s="56"/>
      <c r="Q51" s="57"/>
    </row>
    <row r="52" spans="1:17" ht="7.5" customHeight="1" x14ac:dyDescent="0.2">
      <c r="A52" s="31"/>
      <c r="I52" s="31"/>
      <c r="J52" s="31"/>
      <c r="K52" s="28"/>
      <c r="L52" s="28"/>
      <c r="M52" s="28"/>
      <c r="N52" s="28"/>
      <c r="O52" s="34"/>
      <c r="P52" s="34"/>
      <c r="Q52" s="4"/>
    </row>
    <row r="53" spans="1:17" ht="12.75" customHeight="1" x14ac:dyDescent="0.2">
      <c r="A53" s="4"/>
      <c r="B53" s="58" t="s">
        <v>57</v>
      </c>
      <c r="C53" s="59"/>
      <c r="D53" s="60"/>
      <c r="E53" s="60"/>
      <c r="F53" s="4"/>
      <c r="G53" s="61"/>
      <c r="H53" s="59"/>
      <c r="I53" s="60"/>
      <c r="J53" s="60"/>
      <c r="K53" s="4"/>
      <c r="L53" s="4"/>
      <c r="M53" s="4"/>
      <c r="N53" s="4"/>
      <c r="O53" s="62"/>
      <c r="P53" s="4"/>
      <c r="Q53" s="4"/>
    </row>
    <row r="66" spans="1:17" ht="15" x14ac:dyDescent="0.2">
      <c r="A66" s="5"/>
      <c r="B66" s="5"/>
      <c r="C66" s="5"/>
      <c r="D66" s="5"/>
      <c r="E66" s="5"/>
      <c r="F66" s="5"/>
      <c r="G66" s="5"/>
      <c r="H66" s="5"/>
      <c r="I66" s="5"/>
      <c r="Q66" s="63">
        <v>10</v>
      </c>
    </row>
  </sheetData>
  <sheetProtection formatCells="0" selectLockedCells="1"/>
  <mergeCells count="54">
    <mergeCell ref="D44:F44"/>
    <mergeCell ref="D46:F46"/>
    <mergeCell ref="J48:N48"/>
    <mergeCell ref="C49:F49"/>
    <mergeCell ref="J49:N49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74803149606299213" bottom="0.74803149606299213" header="0.31496062992125984" footer="0.31496062992125984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2017-10-19T17:31:35Z</dcterms:created>
  <dcterms:modified xsi:type="dcterms:W3CDTF">2017-10-19T17:32:39Z</dcterms:modified>
</cp:coreProperties>
</file>