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915" windowHeight="6465"/>
  </bookViews>
  <sheets>
    <sheet name="IR" sheetId="1" r:id="rId1"/>
  </sheets>
  <definedNames>
    <definedName name="_xlnm.Print_Area" localSheetId="0">IR!$B$1:$Z$35</definedName>
  </definedNames>
  <calcPr calcId="145621"/>
</workbook>
</file>

<file path=xl/calcChain.xml><?xml version="1.0" encoding="utf-8"?>
<calcChain xmlns="http://schemas.openxmlformats.org/spreadsheetml/2006/main">
  <c r="W22" i="1" l="1"/>
  <c r="V22" i="1"/>
  <c r="U22" i="1"/>
  <c r="Y21" i="1"/>
  <c r="X21" i="1"/>
  <c r="Y20" i="1"/>
  <c r="X20" i="1"/>
  <c r="Y19" i="1"/>
  <c r="X19" i="1"/>
  <c r="Y18" i="1"/>
  <c r="X18" i="1"/>
  <c r="Y17" i="1"/>
  <c r="X17" i="1"/>
  <c r="R17" i="1"/>
  <c r="T17" i="1" s="1"/>
  <c r="Y16" i="1"/>
  <c r="X16" i="1"/>
  <c r="T16" i="1"/>
  <c r="S16" i="1"/>
  <c r="Y15" i="1"/>
  <c r="X15" i="1"/>
  <c r="Y14" i="1"/>
  <c r="X14" i="1"/>
  <c r="Y13" i="1"/>
  <c r="X13" i="1"/>
  <c r="Y12" i="1"/>
  <c r="X12" i="1"/>
  <c r="R12" i="1"/>
  <c r="T12" i="1" s="1"/>
  <c r="T11" i="1"/>
  <c r="S11" i="1"/>
  <c r="Y10" i="1"/>
  <c r="X10" i="1"/>
  <c r="Y9" i="1"/>
  <c r="X9" i="1"/>
  <c r="T9" i="1"/>
  <c r="S9" i="1"/>
  <c r="S17" i="1" l="1"/>
  <c r="S12" i="1"/>
</calcChain>
</file>

<file path=xl/sharedStrings.xml><?xml version="1.0" encoding="utf-8"?>
<sst xmlns="http://schemas.openxmlformats.org/spreadsheetml/2006/main" count="215" uniqueCount="77">
  <si>
    <t>INDICADORES PARA RESULTADOS</t>
  </si>
  <si>
    <t>al 30 Septiembre de 2017</t>
  </si>
  <si>
    <t>Ente Público:</t>
  </si>
  <si>
    <t>ESCUELA PREPARATORIA REGIONAL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</si>
  <si>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</si>
  <si>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</si>
  <si>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</si>
  <si>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</si>
  <si>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</si>
  <si>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</si>
  <si>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</si>
  <si>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</si>
  <si>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</si>
  <si>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</si>
  <si>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</si>
  <si>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</si>
  <si>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</si>
  <si>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</si>
  <si>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</si>
  <si>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</si>
  <si>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</si>
  <si>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</si>
  <si>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</si>
  <si>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</si>
  <si>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</si>
  <si>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</si>
  <si>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</si>
  <si>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</si>
  <si>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</si>
  <si>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</si>
  <si>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</si>
  <si>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</si>
  <si>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</si>
  <si>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</si>
  <si>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</si>
  <si>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</si>
  <si>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IMPULSO A LA EDUCACIÓN PARA LA VIDA</t>
  </si>
  <si>
    <t>02</t>
  </si>
  <si>
    <t>05</t>
  </si>
  <si>
    <t>G1060</t>
  </si>
  <si>
    <t>Administración de los recursos humanos, materiales, financieros y de servicios</t>
  </si>
  <si>
    <t>Componente</t>
  </si>
  <si>
    <t>Gestión</t>
  </si>
  <si>
    <t>Eficacia</t>
  </si>
  <si>
    <t>Anual</t>
  </si>
  <si>
    <t>Porcentaje</t>
  </si>
  <si>
    <t>A/B*100</t>
  </si>
  <si>
    <t>G2041</t>
  </si>
  <si>
    <t>Dirección estratégica (porcentaje de avance global en los indicadores que son responsabilidad de la institución)</t>
  </si>
  <si>
    <t>EL AVANCE SE REPORTARÁ CON PERIODICIDAD ANUAL</t>
  </si>
  <si>
    <t>G2112</t>
  </si>
  <si>
    <t>Operación del modelo de planeación y evaluación</t>
  </si>
  <si>
    <t>Estratégico</t>
  </si>
  <si>
    <t>P0657</t>
  </si>
  <si>
    <t>ID: 697 - Porcentaje de alumnos atendidos en la administración e impartición de los servicios en Educación Media Superior</t>
  </si>
  <si>
    <t>P0658</t>
  </si>
  <si>
    <t>ID: 799 - Porcentaje de alumnos en riesgo de deserción y reprobación atendidos con apoyo académico y/o psicosocial</t>
  </si>
  <si>
    <t>P0659</t>
  </si>
  <si>
    <t>ID: 785 - Porcentaje de estudiantes participando en cursos, actividades y talleres complementarias para el desarrollo integral</t>
  </si>
  <si>
    <t>unidades</t>
  </si>
  <si>
    <t>P0660</t>
  </si>
  <si>
    <t>ID: 641 - Porcentaje de planteles que ingresan al Sistema Nacional de Bachillerato</t>
  </si>
  <si>
    <t>P0661</t>
  </si>
  <si>
    <t>ID: 730 - Porcentaje de necesidades de infraestructura y equipamiento atendidas</t>
  </si>
  <si>
    <t>P0662</t>
  </si>
  <si>
    <t>ID: 774 - Porcentaje de becas y apoyos otorgados</t>
  </si>
  <si>
    <t>P0663</t>
  </si>
  <si>
    <t>ID: 609 - Porcentaje de alumnos atendidos con acciones de fortalecimiento en servicios de vinculación con el entorno</t>
  </si>
  <si>
    <t>P0665</t>
  </si>
  <si>
    <t>ID: 628 - Porcentaje de alumnos atendidos con acciones para el fortalecimiento de competencias emprendedoras</t>
  </si>
  <si>
    <t>P1150</t>
  </si>
  <si>
    <t>ID: 704 - Porcentaje de docentes y directivos fortalecidos con alguna acción formativa o laboral</t>
  </si>
  <si>
    <t>Q0405</t>
  </si>
  <si>
    <t xml:space="preserve">Infraestructura de la Escuela Preparatoria Regional del Rincón </t>
  </si>
  <si>
    <t>Total del Gasto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</si>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</sst>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0">
    <xf numFmtId="0" fontId="0" fillId="0" borderId="0"/>
    <xf numFmtId="9" fontId="17" fillId="0" borderId="0" applyFont="0" applyFill="0" applyBorder="0" applyAlignment="0" applyProtection="0"/>
    <xf numFmtId="0" fontId="1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7" fillId="2" borderId="1" applyNumberFormat="0" applyFont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65">
    <xf numFmtId="0" fontId="0" fillId="0" borderId="0" xfId="0"/>
    <xf numFmtId="0" fontId="3" fillId="0" borderId="0" xfId="0" applyFo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/>
    <xf numFmtId="0" fontId="5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5" fillId="12" borderId="2" xfId="0" applyFont="1" applyFill="1" applyBorder="1" applyAlignment="1"/>
    <xf numFmtId="0" fontId="5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/>
    <xf numFmtId="0" fontId="8" fillId="12" borderId="2" xfId="0" applyFont="1" applyFill="1" applyBorder="1"/>
    <xf numFmtId="0" fontId="8" fillId="12" borderId="0" xfId="0" applyFont="1" applyFill="1"/>
    <xf numFmtId="0" fontId="9" fillId="12" borderId="0" xfId="0" applyFont="1" applyFill="1"/>
    <xf numFmtId="0" fontId="10" fillId="11" borderId="3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6" xfId="2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0" fontId="5" fillId="11" borderId="7" xfId="2" applyFont="1" applyFill="1" applyBorder="1" applyAlignment="1">
      <alignment horizontal="center" vertical="center" wrapText="1"/>
    </xf>
    <xf numFmtId="0" fontId="12" fillId="11" borderId="3" xfId="2" applyFont="1" applyFill="1" applyBorder="1" applyAlignment="1">
      <alignment horizontal="center" vertical="center" wrapText="1"/>
    </xf>
    <xf numFmtId="0" fontId="12" fillId="11" borderId="4" xfId="2" applyFont="1" applyFill="1" applyBorder="1" applyAlignment="1">
      <alignment horizontal="center" vertical="center" wrapText="1"/>
    </xf>
    <xf numFmtId="0" fontId="13" fillId="11" borderId="3" xfId="2" applyFont="1" applyFill="1" applyBorder="1" applyAlignment="1">
      <alignment horizontal="center" vertical="center" wrapText="1"/>
    </xf>
    <xf numFmtId="0" fontId="13" fillId="11" borderId="4" xfId="2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/>
    </xf>
    <xf numFmtId="0" fontId="5" fillId="11" borderId="8" xfId="2" applyFont="1" applyFill="1" applyBorder="1" applyAlignment="1">
      <alignment horizontal="center" vertical="center" wrapText="1"/>
    </xf>
    <xf numFmtId="0" fontId="5" fillId="11" borderId="7" xfId="2" applyFont="1" applyFill="1" applyBorder="1" applyAlignment="1">
      <alignment horizontal="center" vertical="center" wrapText="1"/>
    </xf>
    <xf numFmtId="0" fontId="13" fillId="11" borderId="7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6" xfId="0" applyFont="1" applyBorder="1" applyAlignment="1" applyProtection="1">
      <alignment vertical="center"/>
      <protection locked="0"/>
    </xf>
    <xf numFmtId="0" fontId="3" fillId="13" borderId="6" xfId="0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9" fontId="18" fillId="0" borderId="6" xfId="1" applyFont="1" applyBorder="1" applyAlignment="1" applyProtection="1">
      <alignment horizontal="center" vertical="center"/>
      <protection locked="0"/>
    </xf>
    <xf numFmtId="9" fontId="18" fillId="0" borderId="6" xfId="0" applyNumberFormat="1" applyFont="1" applyFill="1" applyBorder="1" applyAlignment="1" applyProtection="1">
      <alignment vertical="center"/>
      <protection locked="0"/>
    </xf>
    <xf numFmtId="10" fontId="18" fillId="12" borderId="6" xfId="1" applyNumberFormat="1" applyFont="1" applyFill="1" applyBorder="1" applyAlignment="1" applyProtection="1">
      <alignment vertical="center"/>
      <protection locked="0"/>
    </xf>
    <xf numFmtId="4" fontId="0" fillId="0" borderId="6" xfId="0" applyNumberFormat="1" applyBorder="1"/>
    <xf numFmtId="9" fontId="9" fillId="0" borderId="6" xfId="1" applyFont="1" applyBorder="1" applyAlignment="1" applyProtection="1">
      <alignment horizontal="center" vertical="center"/>
      <protection locked="0"/>
    </xf>
    <xf numFmtId="0" fontId="18" fillId="13" borderId="6" xfId="0" applyFont="1" applyFill="1" applyBorder="1" applyAlignment="1" applyProtection="1">
      <alignment vertical="center" wrapText="1"/>
      <protection locked="0"/>
    </xf>
    <xf numFmtId="10" fontId="18" fillId="0" borderId="6" xfId="1" applyNumberFormat="1" applyFont="1" applyBorder="1" applyAlignment="1" applyProtection="1">
      <alignment vertical="center"/>
      <protection locked="0"/>
    </xf>
    <xf numFmtId="9" fontId="9" fillId="0" borderId="7" xfId="1" applyFont="1" applyBorder="1" applyAlignment="1" applyProtection="1">
      <alignment horizontal="center" vertical="center"/>
      <protection locked="0"/>
    </xf>
    <xf numFmtId="9" fontId="18" fillId="12" borderId="6" xfId="0" applyNumberFormat="1" applyFont="1" applyFill="1" applyBorder="1" applyAlignment="1" applyProtection="1">
      <alignment vertical="center"/>
      <protection locked="0"/>
    </xf>
    <xf numFmtId="9" fontId="9" fillId="0" borderId="9" xfId="1" applyFont="1" applyBorder="1" applyAlignment="1" applyProtection="1">
      <alignment horizontal="center" vertical="center"/>
      <protection locked="0"/>
    </xf>
    <xf numFmtId="10" fontId="18" fillId="0" borderId="6" xfId="1" applyNumberFormat="1" applyFont="1" applyBorder="1" applyAlignment="1" applyProtection="1">
      <alignment horizontal="right" vertical="center"/>
      <protection locked="0"/>
    </xf>
    <xf numFmtId="0" fontId="3" fillId="12" borderId="0" xfId="0" applyFont="1" applyFill="1" applyAlignment="1">
      <alignment vertical="center"/>
    </xf>
    <xf numFmtId="0" fontId="15" fillId="12" borderId="6" xfId="0" applyFont="1" applyFill="1" applyBorder="1" applyAlignment="1" applyProtection="1">
      <alignment vertical="center"/>
      <protection locked="0"/>
    </xf>
    <xf numFmtId="9" fontId="18" fillId="0" borderId="6" xfId="1" applyFont="1" applyBorder="1" applyAlignment="1" applyProtection="1">
      <alignment horizontal="right" vertical="center"/>
      <protection locked="0"/>
    </xf>
    <xf numFmtId="0" fontId="9" fillId="12" borderId="6" xfId="0" applyFont="1" applyFill="1" applyBorder="1" applyAlignment="1" applyProtection="1">
      <alignment vertical="center"/>
      <protection locked="0"/>
    </xf>
    <xf numFmtId="0" fontId="10" fillId="12" borderId="0" xfId="0" applyFont="1" applyFill="1"/>
    <xf numFmtId="0" fontId="10" fillId="12" borderId="6" xfId="0" applyFont="1" applyFill="1" applyBorder="1" applyAlignment="1">
      <alignment horizontal="justify" vertical="center" wrapText="1"/>
    </xf>
    <xf numFmtId="0" fontId="10" fillId="12" borderId="6" xfId="0" applyFont="1" applyFill="1" applyBorder="1" applyAlignment="1">
      <alignment horizontal="left" vertical="center" wrapText="1" indent="3"/>
    </xf>
    <xf numFmtId="0" fontId="10" fillId="12" borderId="6" xfId="0" applyFont="1" applyFill="1" applyBorder="1" applyAlignment="1">
      <alignment horizontal="right" vertical="center" wrapText="1"/>
    </xf>
    <xf numFmtId="0" fontId="10" fillId="12" borderId="6" xfId="0" applyFont="1" applyFill="1" applyBorder="1"/>
    <xf numFmtId="0" fontId="10" fillId="0" borderId="6" xfId="0" applyFont="1" applyBorder="1"/>
    <xf numFmtId="43" fontId="19" fillId="0" borderId="6" xfId="0" applyNumberFormat="1" applyFont="1" applyBorder="1"/>
    <xf numFmtId="9" fontId="20" fillId="0" borderId="6" xfId="0" applyNumberFormat="1" applyFont="1" applyBorder="1"/>
    <xf numFmtId="0" fontId="10" fillId="0" borderId="0" xfId="0" applyFont="1"/>
    <xf numFmtId="0" fontId="9" fillId="0" borderId="0" xfId="0" applyFont="1"/>
    <xf numFmtId="0" fontId="21" fillId="12" borderId="0" xfId="0" applyFont="1" applyFill="1"/>
    <xf numFmtId="43" fontId="3" fillId="0" borderId="0" xfId="0" applyNumberFormat="1" applyFont="1"/>
  </cellXfs>
  <cellStyles count="27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8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5 2" xfId="186"/>
    <cellStyle name="Normal 3 6" xfId="187"/>
    <cellStyle name="Normal 3 6 2" xfId="188"/>
    <cellStyle name="Normal 3 7" xfId="189"/>
    <cellStyle name="Normal 3 7 2" xfId="190"/>
    <cellStyle name="Normal 3 8" xfId="191"/>
    <cellStyle name="Normal 3 8 2" xfId="192"/>
    <cellStyle name="Normal 3 9" xfId="193"/>
    <cellStyle name="Normal 4" xfId="194"/>
    <cellStyle name="Normal 4 2" xfId="195"/>
    <cellStyle name="Normal 4 2 2" xfId="196"/>
    <cellStyle name="Normal 4 3" xfId="197"/>
    <cellStyle name="Normal 4 4" xfId="198"/>
    <cellStyle name="Normal 4 5" xfId="199"/>
    <cellStyle name="Normal 4 6" xfId="200"/>
    <cellStyle name="Normal 4 7" xfId="201"/>
    <cellStyle name="Normal 5" xfId="202"/>
    <cellStyle name="Normal 5 10" xfId="203"/>
    <cellStyle name="Normal 5 11" xfId="204"/>
    <cellStyle name="Normal 5 12" xfId="205"/>
    <cellStyle name="Normal 5 13" xfId="206"/>
    <cellStyle name="Normal 5 14" xfId="207"/>
    <cellStyle name="Normal 5 15" xfId="208"/>
    <cellStyle name="Normal 5 16" xfId="209"/>
    <cellStyle name="Normal 5 17" xfId="210"/>
    <cellStyle name="Normal 5 18" xfId="211"/>
    <cellStyle name="Normal 5 19" xfId="212"/>
    <cellStyle name="Normal 5 2" xfId="213"/>
    <cellStyle name="Normal 5 2 2" xfId="214"/>
    <cellStyle name="Normal 5 3" xfId="215"/>
    <cellStyle name="Normal 5 3 2" xfId="216"/>
    <cellStyle name="Normal 5 4" xfId="217"/>
    <cellStyle name="Normal 5 4 2" xfId="218"/>
    <cellStyle name="Normal 5 5" xfId="219"/>
    <cellStyle name="Normal 5 5 2" xfId="220"/>
    <cellStyle name="Normal 5 6" xfId="221"/>
    <cellStyle name="Normal 5 7" xfId="222"/>
    <cellStyle name="Normal 5 7 2" xfId="223"/>
    <cellStyle name="Normal 5 8" xfId="224"/>
    <cellStyle name="Normal 5 9" xfId="225"/>
    <cellStyle name="Normal 56" xfId="226"/>
    <cellStyle name="Normal 6" xfId="227"/>
    <cellStyle name="Normal 6 2" xfId="228"/>
    <cellStyle name="Normal 6 3" xfId="229"/>
    <cellStyle name="Normal 7" xfId="230"/>
    <cellStyle name="Normal 7 10" xfId="231"/>
    <cellStyle name="Normal 7 11" xfId="232"/>
    <cellStyle name="Normal 7 12" xfId="233"/>
    <cellStyle name="Normal 7 13" xfId="234"/>
    <cellStyle name="Normal 7 14" xfId="235"/>
    <cellStyle name="Normal 7 15" xfId="236"/>
    <cellStyle name="Normal 7 16" xfId="237"/>
    <cellStyle name="Normal 7 17" xfId="238"/>
    <cellStyle name="Normal 7 18" xfId="239"/>
    <cellStyle name="Normal 7 19" xfId="240"/>
    <cellStyle name="Normal 7 2" xfId="241"/>
    <cellStyle name="Normal 7 3" xfId="242"/>
    <cellStyle name="Normal 7 4" xfId="243"/>
    <cellStyle name="Normal 7 5" xfId="244"/>
    <cellStyle name="Normal 7 6" xfId="245"/>
    <cellStyle name="Normal 7 7" xfId="246"/>
    <cellStyle name="Normal 7 8" xfId="247"/>
    <cellStyle name="Normal 7 9" xfId="248"/>
    <cellStyle name="Normal 8" xfId="249"/>
    <cellStyle name="Normal 9" xfId="250"/>
    <cellStyle name="Normal 9 2" xfId="251"/>
    <cellStyle name="Normal 9 3" xfId="252"/>
    <cellStyle name="Normal_141008Reportes Cuadros Institucionales-sectorialesADV" xfId="2"/>
    <cellStyle name="Notas 2" xfId="253"/>
    <cellStyle name="Porcentaje" xfId="1" builtinId="5"/>
    <cellStyle name="Porcentaje 2" xfId="254"/>
    <cellStyle name="Porcentual 2" xfId="255"/>
    <cellStyle name="Porcentual 2 2" xfId="256"/>
    <cellStyle name="Total 10" xfId="257"/>
    <cellStyle name="Total 11" xfId="258"/>
    <cellStyle name="Total 12" xfId="259"/>
    <cellStyle name="Total 13" xfId="260"/>
    <cellStyle name="Total 14" xfId="261"/>
    <cellStyle name="Total 2" xfId="262"/>
    <cellStyle name="Total 3" xfId="263"/>
    <cellStyle name="Total 4" xfId="264"/>
    <cellStyle name="Total 5" xfId="265"/>
    <cellStyle name="Total 6" xfId="266"/>
    <cellStyle name="Total 7" xfId="267"/>
    <cellStyle name="Total 8" xfId="268"/>
    <cellStyle name="Total 9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124884</xdr:colOff>
      <xdr:row>25</xdr:row>
      <xdr:rowOff>67011</xdr:rowOff>
    </xdr:from>
    <xdr:ext cx="3657601" cy="1778104"/>
    <xdr:sp macro="" textlink="">
      <xdr:nvSpPr>
        <xdr:cNvPr id="2" name="1 CuadroTexto"/>
        <xdr:cNvSpPr txBox="1"/>
      </xdr:nvSpPr>
      <xdr:spPr>
        <a:xfrm>
          <a:off x="915459" y="11773236"/>
          <a:ext cx="3657601" cy="17781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6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 y Firma del Titular</a:t>
          </a: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Lic. Ana Luz González Fuentes</a:t>
          </a:r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490311</xdr:colOff>
      <xdr:row>25</xdr:row>
      <xdr:rowOff>45508</xdr:rowOff>
    </xdr:from>
    <xdr:ext cx="3998388" cy="1787258"/>
    <xdr:sp macro="" textlink="">
      <xdr:nvSpPr>
        <xdr:cNvPr id="3" name="2 CuadroTexto"/>
        <xdr:cNvSpPr txBox="1"/>
      </xdr:nvSpPr>
      <xdr:spPr>
        <a:xfrm>
          <a:off x="6357711" y="11751733"/>
          <a:ext cx="3998388" cy="1787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6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 y Firma del Coordinador</a:t>
          </a: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17</xdr:col>
      <xdr:colOff>1169172</xdr:colOff>
      <xdr:row>24</xdr:row>
      <xdr:rowOff>165211</xdr:rowOff>
    </xdr:from>
    <xdr:ext cx="3923524" cy="1844147"/>
    <xdr:sp macro="" textlink="">
      <xdr:nvSpPr>
        <xdr:cNvPr id="4" name="3 CuadroTexto"/>
        <xdr:cNvSpPr txBox="1"/>
      </xdr:nvSpPr>
      <xdr:spPr>
        <a:xfrm>
          <a:off x="12027672" y="11680936"/>
          <a:ext cx="3923524" cy="1844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6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 y Firma del Jefe de Contabilidad y Presupuestos</a:t>
          </a: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314325</xdr:colOff>
      <xdr:row>0</xdr:row>
      <xdr:rowOff>0</xdr:rowOff>
    </xdr:from>
    <xdr:to>
      <xdr:col>2</xdr:col>
      <xdr:colOff>809625</xdr:colOff>
      <xdr:row>2</xdr:row>
      <xdr:rowOff>200025</xdr:rowOff>
    </xdr:to>
    <xdr:pic>
      <xdr:nvPicPr>
        <xdr:cNvPr id="5" name="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Y59"/>
  <sheetViews>
    <sheetView tabSelected="1" zoomScale="90" zoomScaleNormal="90" workbookViewId="0">
      <selection activeCell="H10" sqref="H10"/>
    </sheetView>
  </sheetViews>
  <sheetFormatPr baseColWidth="10" defaultRowHeight="15" x14ac:dyDescent="0.2"/>
  <cols>
    <col min="1" max="1" width="2.140625" style="3" customWidth="1"/>
    <col min="2" max="2" width="9.7109375" style="1" customWidth="1"/>
    <col min="3" max="3" width="13.42578125" style="1" customWidth="1"/>
    <col min="4" max="6" width="5.42578125" style="1" customWidth="1"/>
    <col min="7" max="7" width="8.5703125" style="1" bestFit="1" customWidth="1"/>
    <col min="8" max="8" width="5.42578125" style="1" customWidth="1"/>
    <col min="9" max="9" width="22.140625" style="1" customWidth="1"/>
    <col min="10" max="10" width="10.28515625" style="1" customWidth="1"/>
    <col min="11" max="11" width="9.42578125" style="1" customWidth="1"/>
    <col min="12" max="12" width="10.7109375" style="1" customWidth="1"/>
    <col min="13" max="13" width="11.140625" style="1" customWidth="1"/>
    <col min="14" max="14" width="10" style="1" customWidth="1"/>
    <col min="15" max="15" width="12.85546875" style="1" customWidth="1"/>
    <col min="16" max="16" width="8.28515625" style="3" customWidth="1"/>
    <col min="17" max="17" width="12.42578125" style="1" customWidth="1"/>
    <col min="18" max="18" width="19.140625" style="1" customWidth="1"/>
    <col min="19" max="19" width="13" style="1" bestFit="1" customWidth="1"/>
    <col min="20" max="20" width="12" style="1" customWidth="1"/>
    <col min="21" max="21" width="17.42578125" style="1" bestFit="1" customWidth="1"/>
    <col min="22" max="22" width="19.5703125" style="1" bestFit="1" customWidth="1"/>
    <col min="23" max="23" width="18.140625" style="1" bestFit="1" customWidth="1"/>
    <col min="24" max="24" width="11.42578125" style="62" customWidth="1"/>
    <col min="25" max="25" width="9.85546875" style="62" customWidth="1"/>
    <col min="26" max="26" width="2.28515625" style="1" customWidth="1"/>
    <col min="27" max="16384" width="11.42578125" style="1"/>
  </cols>
  <sheetData>
    <row r="1" spans="1:25" ht="6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 x14ac:dyDescent="0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ht="24" customHeight="1" x14ac:dyDescent="0.25">
      <c r="D4" s="4" t="s">
        <v>2</v>
      </c>
      <c r="E4" s="5"/>
      <c r="F4" s="6" t="s">
        <v>3</v>
      </c>
      <c r="G4" s="7"/>
      <c r="H4" s="8"/>
      <c r="I4" s="8"/>
      <c r="J4" s="8"/>
      <c r="K4" s="8"/>
      <c r="L4" s="9"/>
      <c r="M4" s="9"/>
      <c r="N4" s="10"/>
      <c r="O4" s="11"/>
      <c r="X4" s="12"/>
      <c r="Y4" s="12"/>
    </row>
    <row r="5" spans="1:25" s="3" customFormat="1" ht="8.2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X5" s="12"/>
      <c r="Y5" s="12"/>
    </row>
    <row r="6" spans="1:25" ht="15" customHeight="1" x14ac:dyDescent="0.2">
      <c r="A6" s="1"/>
      <c r="B6" s="13" t="s">
        <v>4</v>
      </c>
      <c r="C6" s="14"/>
      <c r="D6" s="15" t="s">
        <v>5</v>
      </c>
      <c r="E6" s="16"/>
      <c r="F6" s="16"/>
      <c r="G6" s="16"/>
      <c r="H6" s="17"/>
      <c r="I6" s="18" t="s">
        <v>6</v>
      </c>
      <c r="J6" s="18"/>
      <c r="K6" s="18"/>
      <c r="L6" s="18"/>
      <c r="M6" s="18"/>
      <c r="N6" s="18"/>
      <c r="O6" s="18"/>
      <c r="P6" s="18" t="s">
        <v>7</v>
      </c>
      <c r="Q6" s="18"/>
      <c r="R6" s="18"/>
      <c r="S6" s="18"/>
      <c r="T6" s="18"/>
      <c r="U6" s="18" t="s">
        <v>8</v>
      </c>
      <c r="V6" s="18"/>
      <c r="W6" s="18"/>
      <c r="X6" s="18"/>
      <c r="Y6" s="18"/>
    </row>
    <row r="7" spans="1:25" ht="15.75" x14ac:dyDescent="0.2">
      <c r="A7" s="1"/>
      <c r="B7" s="19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O7" s="21" t="s">
        <v>22</v>
      </c>
      <c r="P7" s="21" t="s">
        <v>23</v>
      </c>
      <c r="Q7" s="21" t="s">
        <v>24</v>
      </c>
      <c r="R7" s="21" t="s">
        <v>25</v>
      </c>
      <c r="S7" s="22" t="s">
        <v>26</v>
      </c>
      <c r="T7" s="23"/>
      <c r="U7" s="21" t="s">
        <v>27</v>
      </c>
      <c r="V7" s="21" t="s">
        <v>28</v>
      </c>
      <c r="W7" s="21" t="s">
        <v>29</v>
      </c>
      <c r="X7" s="24" t="s">
        <v>30</v>
      </c>
      <c r="Y7" s="25"/>
    </row>
    <row r="8" spans="1:25" ht="24" customHeight="1" x14ac:dyDescent="0.2">
      <c r="A8" s="1"/>
      <c r="B8" s="26"/>
      <c r="C8" s="26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9" t="s">
        <v>31</v>
      </c>
      <c r="T8" s="29" t="s">
        <v>32</v>
      </c>
      <c r="U8" s="28"/>
      <c r="V8" s="28"/>
      <c r="W8" s="28"/>
      <c r="X8" s="30" t="s">
        <v>33</v>
      </c>
      <c r="Y8" s="30" t="s">
        <v>34</v>
      </c>
    </row>
    <row r="9" spans="1:25" s="31" customFormat="1" ht="53.25" customHeight="1" x14ac:dyDescent="0.25">
      <c r="B9" s="32" t="s">
        <v>35</v>
      </c>
      <c r="C9" s="33" t="s">
        <v>36</v>
      </c>
      <c r="D9" s="34" t="s">
        <v>37</v>
      </c>
      <c r="E9" s="34" t="s">
        <v>38</v>
      </c>
      <c r="F9" s="34" t="s">
        <v>37</v>
      </c>
      <c r="G9" s="35" t="s">
        <v>39</v>
      </c>
      <c r="H9" s="36">
        <v>3034</v>
      </c>
      <c r="I9" s="33" t="s">
        <v>40</v>
      </c>
      <c r="J9" s="33" t="s">
        <v>41</v>
      </c>
      <c r="K9" s="33" t="s">
        <v>42</v>
      </c>
      <c r="L9" s="33" t="s">
        <v>43</v>
      </c>
      <c r="M9" s="33" t="s">
        <v>44</v>
      </c>
      <c r="N9" s="33" t="s">
        <v>45</v>
      </c>
      <c r="O9" s="37" t="s">
        <v>46</v>
      </c>
      <c r="P9" s="38">
        <v>1</v>
      </c>
      <c r="Q9" s="38">
        <v>1</v>
      </c>
      <c r="R9" s="39">
        <v>0.57999999999999996</v>
      </c>
      <c r="S9" s="40">
        <f>+R9/Q9</f>
        <v>0.57999999999999996</v>
      </c>
      <c r="T9" s="40">
        <f>+R9/P9</f>
        <v>0.57999999999999996</v>
      </c>
      <c r="U9" s="41">
        <v>2475218.5499999998</v>
      </c>
      <c r="V9" s="41">
        <v>2204441.31</v>
      </c>
      <c r="W9" s="41">
        <v>1414151.59</v>
      </c>
      <c r="X9" s="42">
        <f>+W9/U9</f>
        <v>0.57132393016366179</v>
      </c>
      <c r="Y9" s="42">
        <f>+W9/V9</f>
        <v>0.64150112937232162</v>
      </c>
    </row>
    <row r="10" spans="1:25" s="31" customFormat="1" ht="56.25" customHeight="1" x14ac:dyDescent="0.25">
      <c r="B10" s="32" t="s">
        <v>35</v>
      </c>
      <c r="C10" s="33" t="s">
        <v>36</v>
      </c>
      <c r="D10" s="34" t="s">
        <v>37</v>
      </c>
      <c r="E10" s="34" t="s">
        <v>38</v>
      </c>
      <c r="F10" s="34" t="s">
        <v>37</v>
      </c>
      <c r="G10" s="35" t="s">
        <v>47</v>
      </c>
      <c r="H10" s="36">
        <v>3034</v>
      </c>
      <c r="I10" s="33" t="s">
        <v>48</v>
      </c>
      <c r="J10" s="33" t="s">
        <v>41</v>
      </c>
      <c r="K10" s="33" t="s">
        <v>42</v>
      </c>
      <c r="L10" s="33" t="s">
        <v>43</v>
      </c>
      <c r="M10" s="33" t="s">
        <v>44</v>
      </c>
      <c r="N10" s="33" t="s">
        <v>45</v>
      </c>
      <c r="O10" s="37" t="s">
        <v>46</v>
      </c>
      <c r="P10" s="38">
        <v>1</v>
      </c>
      <c r="Q10" s="38">
        <v>1</v>
      </c>
      <c r="R10" s="43" t="s">
        <v>49</v>
      </c>
      <c r="S10" s="44">
        <v>0</v>
      </c>
      <c r="T10" s="44">
        <v>0</v>
      </c>
      <c r="U10" s="41">
        <v>2755621.91</v>
      </c>
      <c r="V10" s="41">
        <v>2555021</v>
      </c>
      <c r="W10" s="41">
        <v>1037504.27</v>
      </c>
      <c r="X10" s="45">
        <f t="shared" ref="X10:X20" si="0">+W10/U10</f>
        <v>0.37650458004959031</v>
      </c>
      <c r="Y10" s="45">
        <f t="shared" ref="Y10:Y21" si="1">+W10/V10</f>
        <v>0.40606486991692048</v>
      </c>
    </row>
    <row r="11" spans="1:25" ht="33.75" customHeight="1" x14ac:dyDescent="0.25">
      <c r="A11" s="1"/>
      <c r="B11" s="32" t="s">
        <v>35</v>
      </c>
      <c r="C11" s="33" t="s">
        <v>36</v>
      </c>
      <c r="D11" s="34" t="s">
        <v>37</v>
      </c>
      <c r="E11" s="34" t="s">
        <v>38</v>
      </c>
      <c r="F11" s="34" t="s">
        <v>37</v>
      </c>
      <c r="G11" s="35" t="s">
        <v>50</v>
      </c>
      <c r="H11" s="36">
        <v>3034</v>
      </c>
      <c r="I11" s="33" t="s">
        <v>51</v>
      </c>
      <c r="J11" s="33" t="s">
        <v>41</v>
      </c>
      <c r="K11" s="33" t="s">
        <v>52</v>
      </c>
      <c r="L11" s="33" t="s">
        <v>43</v>
      </c>
      <c r="M11" s="33" t="s">
        <v>44</v>
      </c>
      <c r="N11" s="33" t="s">
        <v>45</v>
      </c>
      <c r="O11" s="37" t="s">
        <v>46</v>
      </c>
      <c r="P11" s="38">
        <v>1</v>
      </c>
      <c r="Q11" s="38">
        <v>1</v>
      </c>
      <c r="R11" s="46">
        <v>0.75</v>
      </c>
      <c r="S11" s="40">
        <f>+R11/Q11</f>
        <v>0.75</v>
      </c>
      <c r="T11" s="40">
        <f>+R11/P11</f>
        <v>0.75</v>
      </c>
      <c r="U11" s="41">
        <v>345793.53</v>
      </c>
      <c r="V11" s="41">
        <v>341812.65</v>
      </c>
      <c r="W11" s="41">
        <v>228180.51</v>
      </c>
      <c r="X11" s="47"/>
      <c r="Y11" s="47"/>
    </row>
    <row r="12" spans="1:25" s="31" customFormat="1" ht="72" x14ac:dyDescent="0.25">
      <c r="B12" s="32" t="s">
        <v>35</v>
      </c>
      <c r="C12" s="33" t="s">
        <v>36</v>
      </c>
      <c r="D12" s="34" t="s">
        <v>37</v>
      </c>
      <c r="E12" s="34" t="s">
        <v>38</v>
      </c>
      <c r="F12" s="34" t="s">
        <v>37</v>
      </c>
      <c r="G12" s="35" t="s">
        <v>53</v>
      </c>
      <c r="H12" s="36">
        <v>3034</v>
      </c>
      <c r="I12" s="33" t="s">
        <v>54</v>
      </c>
      <c r="J12" s="33" t="s">
        <v>41</v>
      </c>
      <c r="K12" s="33" t="s">
        <v>52</v>
      </c>
      <c r="L12" s="33" t="s">
        <v>43</v>
      </c>
      <c r="M12" s="33" t="s">
        <v>44</v>
      </c>
      <c r="N12" s="33" t="s">
        <v>45</v>
      </c>
      <c r="O12" s="37" t="s">
        <v>46</v>
      </c>
      <c r="P12" s="38">
        <v>1</v>
      </c>
      <c r="Q12" s="38">
        <v>1</v>
      </c>
      <c r="R12" s="48">
        <f>1365/1403</f>
        <v>0.97291518175338565</v>
      </c>
      <c r="S12" s="40">
        <f>+R12/Q12</f>
        <v>0.97291518175338565</v>
      </c>
      <c r="T12" s="40">
        <f>+R12/P12</f>
        <v>0.97291518175338565</v>
      </c>
      <c r="U12" s="41">
        <v>14822755.15</v>
      </c>
      <c r="V12" s="41">
        <v>17709685.960000001</v>
      </c>
      <c r="W12" s="41">
        <v>10427336.199999999</v>
      </c>
      <c r="X12" s="42">
        <f t="shared" si="0"/>
        <v>0.70346815382698935</v>
      </c>
      <c r="Y12" s="42">
        <f t="shared" si="1"/>
        <v>0.58879283481094535</v>
      </c>
    </row>
    <row r="13" spans="1:25" s="31" customFormat="1" ht="39.75" customHeight="1" x14ac:dyDescent="0.25">
      <c r="B13" s="32" t="s">
        <v>35</v>
      </c>
      <c r="C13" s="33" t="s">
        <v>36</v>
      </c>
      <c r="D13" s="34" t="s">
        <v>37</v>
      </c>
      <c r="E13" s="34" t="s">
        <v>38</v>
      </c>
      <c r="F13" s="34" t="s">
        <v>37</v>
      </c>
      <c r="G13" s="35" t="s">
        <v>55</v>
      </c>
      <c r="H13" s="36">
        <v>3034</v>
      </c>
      <c r="I13" s="33" t="s">
        <v>56</v>
      </c>
      <c r="J13" s="33" t="s">
        <v>41</v>
      </c>
      <c r="K13" s="33" t="s">
        <v>52</v>
      </c>
      <c r="L13" s="33" t="s">
        <v>43</v>
      </c>
      <c r="M13" s="33" t="s">
        <v>44</v>
      </c>
      <c r="N13" s="33" t="s">
        <v>45</v>
      </c>
      <c r="O13" s="37" t="s">
        <v>46</v>
      </c>
      <c r="P13" s="38">
        <v>1</v>
      </c>
      <c r="Q13" s="38">
        <v>1</v>
      </c>
      <c r="R13" s="43" t="s">
        <v>49</v>
      </c>
      <c r="S13" s="44">
        <v>0</v>
      </c>
      <c r="T13" s="44">
        <v>0</v>
      </c>
      <c r="U13" s="41">
        <v>364793.43</v>
      </c>
      <c r="V13" s="41">
        <v>355115.14</v>
      </c>
      <c r="W13" s="41">
        <v>237644.29</v>
      </c>
      <c r="X13" s="42">
        <f t="shared" si="0"/>
        <v>0.65144893097444223</v>
      </c>
      <c r="Y13" s="42">
        <f t="shared" si="1"/>
        <v>0.66920348707182686</v>
      </c>
    </row>
    <row r="14" spans="1:25" s="31" customFormat="1" ht="46.5" customHeight="1" x14ac:dyDescent="0.25">
      <c r="B14" s="32" t="s">
        <v>35</v>
      </c>
      <c r="C14" s="33" t="s">
        <v>36</v>
      </c>
      <c r="D14" s="34" t="s">
        <v>37</v>
      </c>
      <c r="E14" s="34" t="s">
        <v>38</v>
      </c>
      <c r="F14" s="34" t="s">
        <v>37</v>
      </c>
      <c r="G14" s="35" t="s">
        <v>57</v>
      </c>
      <c r="H14" s="36">
        <v>3034</v>
      </c>
      <c r="I14" s="33" t="s">
        <v>58</v>
      </c>
      <c r="J14" s="33" t="s">
        <v>41</v>
      </c>
      <c r="K14" s="33" t="s">
        <v>52</v>
      </c>
      <c r="L14" s="33" t="s">
        <v>43</v>
      </c>
      <c r="M14" s="33" t="s">
        <v>44</v>
      </c>
      <c r="N14" s="33" t="s">
        <v>59</v>
      </c>
      <c r="O14" s="37" t="s">
        <v>46</v>
      </c>
      <c r="P14" s="38">
        <v>1</v>
      </c>
      <c r="Q14" s="38">
        <v>1</v>
      </c>
      <c r="R14" s="43" t="s">
        <v>49</v>
      </c>
      <c r="S14" s="44">
        <v>0</v>
      </c>
      <c r="T14" s="44">
        <v>0</v>
      </c>
      <c r="U14" s="41">
        <v>349793.54</v>
      </c>
      <c r="V14" s="41">
        <v>343824.25</v>
      </c>
      <c r="W14" s="41">
        <v>228291.79</v>
      </c>
      <c r="X14" s="42">
        <f t="shared" si="0"/>
        <v>0.65264724442881372</v>
      </c>
      <c r="Y14" s="42">
        <f t="shared" si="1"/>
        <v>0.66397815162833917</v>
      </c>
    </row>
    <row r="15" spans="1:25" s="31" customFormat="1" ht="44.25" customHeight="1" x14ac:dyDescent="0.25">
      <c r="B15" s="32" t="s">
        <v>35</v>
      </c>
      <c r="C15" s="33" t="s">
        <v>36</v>
      </c>
      <c r="D15" s="34" t="s">
        <v>37</v>
      </c>
      <c r="E15" s="34" t="s">
        <v>38</v>
      </c>
      <c r="F15" s="34" t="s">
        <v>37</v>
      </c>
      <c r="G15" s="35" t="s">
        <v>60</v>
      </c>
      <c r="H15" s="36">
        <v>3034</v>
      </c>
      <c r="I15" s="33" t="s">
        <v>61</v>
      </c>
      <c r="J15" s="33" t="s">
        <v>41</v>
      </c>
      <c r="K15" s="33" t="s">
        <v>52</v>
      </c>
      <c r="L15" s="33" t="s">
        <v>43</v>
      </c>
      <c r="M15" s="33" t="s">
        <v>44</v>
      </c>
      <c r="N15" s="33" t="s">
        <v>45</v>
      </c>
      <c r="O15" s="37" t="s">
        <v>46</v>
      </c>
      <c r="P15" s="38">
        <v>1</v>
      </c>
      <c r="Q15" s="38">
        <v>1</v>
      </c>
      <c r="R15" s="43" t="s">
        <v>49</v>
      </c>
      <c r="S15" s="44">
        <v>0</v>
      </c>
      <c r="T15" s="44">
        <v>0</v>
      </c>
      <c r="U15" s="41">
        <v>349793.53</v>
      </c>
      <c r="V15" s="41">
        <v>350222.11</v>
      </c>
      <c r="W15" s="41">
        <v>233973.04</v>
      </c>
      <c r="X15" s="42">
        <f t="shared" si="0"/>
        <v>0.66888898716908796</v>
      </c>
      <c r="Y15" s="42">
        <f t="shared" si="1"/>
        <v>0.66807044249719139</v>
      </c>
    </row>
    <row r="16" spans="1:25" s="31" customFormat="1" ht="41.25" customHeight="1" x14ac:dyDescent="0.25">
      <c r="A16" s="49"/>
      <c r="B16" s="32" t="s">
        <v>35</v>
      </c>
      <c r="C16" s="33" t="s">
        <v>36</v>
      </c>
      <c r="D16" s="34" t="s">
        <v>37</v>
      </c>
      <c r="E16" s="34" t="s">
        <v>38</v>
      </c>
      <c r="F16" s="34" t="s">
        <v>37</v>
      </c>
      <c r="G16" s="35" t="s">
        <v>62</v>
      </c>
      <c r="H16" s="36">
        <v>3034</v>
      </c>
      <c r="I16" s="33" t="s">
        <v>63</v>
      </c>
      <c r="J16" s="33" t="s">
        <v>41</v>
      </c>
      <c r="K16" s="33" t="s">
        <v>52</v>
      </c>
      <c r="L16" s="33" t="s">
        <v>43</v>
      </c>
      <c r="M16" s="33" t="s">
        <v>44</v>
      </c>
      <c r="N16" s="33" t="s">
        <v>45</v>
      </c>
      <c r="O16" s="37" t="s">
        <v>46</v>
      </c>
      <c r="P16" s="38">
        <v>1</v>
      </c>
      <c r="Q16" s="38">
        <v>1</v>
      </c>
      <c r="R16" s="46">
        <v>0.5</v>
      </c>
      <c r="S16" s="44">
        <f>+R16/Q16</f>
        <v>0.5</v>
      </c>
      <c r="T16" s="44">
        <f>+R16/P16</f>
        <v>0.5</v>
      </c>
      <c r="U16" s="41">
        <v>3196875.57</v>
      </c>
      <c r="V16" s="41">
        <v>3578332.31</v>
      </c>
      <c r="W16" s="41">
        <v>2313872.4300000002</v>
      </c>
      <c r="X16" s="42">
        <f t="shared" si="0"/>
        <v>0.72379183341189612</v>
      </c>
      <c r="Y16" s="42">
        <f t="shared" si="1"/>
        <v>0.64663430602397021</v>
      </c>
    </row>
    <row r="17" spans="1:25" s="31" customFormat="1" ht="51.75" customHeight="1" x14ac:dyDescent="0.25">
      <c r="A17" s="49"/>
      <c r="B17" s="32" t="s">
        <v>35</v>
      </c>
      <c r="C17" s="33" t="s">
        <v>36</v>
      </c>
      <c r="D17" s="34" t="s">
        <v>37</v>
      </c>
      <c r="E17" s="34" t="s">
        <v>38</v>
      </c>
      <c r="F17" s="34" t="s">
        <v>37</v>
      </c>
      <c r="G17" s="35" t="s">
        <v>64</v>
      </c>
      <c r="H17" s="36">
        <v>3034</v>
      </c>
      <c r="I17" s="33" t="s">
        <v>65</v>
      </c>
      <c r="J17" s="33" t="s">
        <v>41</v>
      </c>
      <c r="K17" s="33" t="s">
        <v>52</v>
      </c>
      <c r="L17" s="33" t="s">
        <v>43</v>
      </c>
      <c r="M17" s="33" t="s">
        <v>44</v>
      </c>
      <c r="N17" s="33" t="s">
        <v>45</v>
      </c>
      <c r="O17" s="50" t="s">
        <v>46</v>
      </c>
      <c r="P17" s="38">
        <v>1</v>
      </c>
      <c r="Q17" s="38">
        <v>1</v>
      </c>
      <c r="R17" s="51">
        <f>172/120</f>
        <v>1.4333333333333333</v>
      </c>
      <c r="S17" s="44">
        <f>+R17/Q17</f>
        <v>1.4333333333333333</v>
      </c>
      <c r="T17" s="44">
        <f>+R17/P17</f>
        <v>1.4333333333333333</v>
      </c>
      <c r="U17" s="41">
        <v>296207.96999999997</v>
      </c>
      <c r="V17" s="41">
        <v>294423.44</v>
      </c>
      <c r="W17" s="41">
        <v>197050.49</v>
      </c>
      <c r="X17" s="42">
        <f t="shared" si="0"/>
        <v>0.66524371373261837</v>
      </c>
      <c r="Y17" s="42">
        <f t="shared" si="1"/>
        <v>0.66927582260434149</v>
      </c>
    </row>
    <row r="18" spans="1:25" s="31" customFormat="1" ht="95.25" customHeight="1" x14ac:dyDescent="0.25">
      <c r="A18" s="49"/>
      <c r="B18" s="32" t="s">
        <v>35</v>
      </c>
      <c r="C18" s="33" t="s">
        <v>36</v>
      </c>
      <c r="D18" s="34" t="s">
        <v>37</v>
      </c>
      <c r="E18" s="34" t="s">
        <v>38</v>
      </c>
      <c r="F18" s="34" t="s">
        <v>37</v>
      </c>
      <c r="G18" s="35" t="s">
        <v>66</v>
      </c>
      <c r="H18" s="36">
        <v>3034</v>
      </c>
      <c r="I18" s="33" t="s">
        <v>67</v>
      </c>
      <c r="J18" s="33" t="s">
        <v>41</v>
      </c>
      <c r="K18" s="33" t="s">
        <v>52</v>
      </c>
      <c r="L18" s="33" t="s">
        <v>43</v>
      </c>
      <c r="M18" s="33" t="s">
        <v>44</v>
      </c>
      <c r="N18" s="33" t="s">
        <v>45</v>
      </c>
      <c r="O18" s="52" t="s">
        <v>46</v>
      </c>
      <c r="P18" s="38">
        <v>1</v>
      </c>
      <c r="Q18" s="38">
        <v>1</v>
      </c>
      <c r="R18" s="43" t="s">
        <v>49</v>
      </c>
      <c r="S18" s="44">
        <v>0</v>
      </c>
      <c r="T18" s="44">
        <v>0</v>
      </c>
      <c r="U18" s="41">
        <v>388293.53</v>
      </c>
      <c r="V18" s="41">
        <v>392589.94</v>
      </c>
      <c r="W18" s="41">
        <v>282349.96999999997</v>
      </c>
      <c r="X18" s="42">
        <f t="shared" si="0"/>
        <v>0.72715599974071154</v>
      </c>
      <c r="Y18" s="42">
        <f t="shared" si="1"/>
        <v>0.71919817914845185</v>
      </c>
    </row>
    <row r="19" spans="1:25" s="31" customFormat="1" ht="66" customHeight="1" x14ac:dyDescent="0.25">
      <c r="A19" s="49"/>
      <c r="B19" s="32" t="s">
        <v>35</v>
      </c>
      <c r="C19" s="33" t="s">
        <v>36</v>
      </c>
      <c r="D19" s="34" t="s">
        <v>37</v>
      </c>
      <c r="E19" s="34" t="s">
        <v>38</v>
      </c>
      <c r="F19" s="34" t="s">
        <v>37</v>
      </c>
      <c r="G19" s="35" t="s">
        <v>68</v>
      </c>
      <c r="H19" s="36">
        <v>3034</v>
      </c>
      <c r="I19" s="33" t="s">
        <v>69</v>
      </c>
      <c r="J19" s="33" t="s">
        <v>41</v>
      </c>
      <c r="K19" s="33" t="s">
        <v>52</v>
      </c>
      <c r="L19" s="33" t="s">
        <v>43</v>
      </c>
      <c r="M19" s="33" t="s">
        <v>44</v>
      </c>
      <c r="N19" s="33" t="s">
        <v>45</v>
      </c>
      <c r="O19" s="52" t="s">
        <v>46</v>
      </c>
      <c r="P19" s="38">
        <v>1</v>
      </c>
      <c r="Q19" s="38">
        <v>1</v>
      </c>
      <c r="R19" s="43" t="s">
        <v>49</v>
      </c>
      <c r="S19" s="44">
        <v>0</v>
      </c>
      <c r="T19" s="44">
        <v>0</v>
      </c>
      <c r="U19" s="41">
        <v>578433.4</v>
      </c>
      <c r="V19" s="41">
        <v>571570.02</v>
      </c>
      <c r="W19" s="41">
        <v>383431.29</v>
      </c>
      <c r="X19" s="42">
        <f t="shared" si="0"/>
        <v>0.66287888977365406</v>
      </c>
      <c r="Y19" s="42">
        <f t="shared" si="1"/>
        <v>0.6708387014420385</v>
      </c>
    </row>
    <row r="20" spans="1:25" s="31" customFormat="1" ht="59.25" customHeight="1" x14ac:dyDescent="0.25">
      <c r="A20" s="49"/>
      <c r="B20" s="32" t="s">
        <v>35</v>
      </c>
      <c r="C20" s="33" t="s">
        <v>36</v>
      </c>
      <c r="D20" s="34" t="s">
        <v>37</v>
      </c>
      <c r="E20" s="34" t="s">
        <v>38</v>
      </c>
      <c r="F20" s="34" t="s">
        <v>37</v>
      </c>
      <c r="G20" s="35" t="s">
        <v>70</v>
      </c>
      <c r="H20" s="36">
        <v>3034</v>
      </c>
      <c r="I20" s="33" t="s">
        <v>71</v>
      </c>
      <c r="J20" s="33" t="s">
        <v>41</v>
      </c>
      <c r="K20" s="33" t="s">
        <v>52</v>
      </c>
      <c r="L20" s="33" t="s">
        <v>43</v>
      </c>
      <c r="M20" s="33" t="s">
        <v>44</v>
      </c>
      <c r="N20" s="33" t="s">
        <v>45</v>
      </c>
      <c r="O20" s="52" t="s">
        <v>46</v>
      </c>
      <c r="P20" s="38">
        <v>1</v>
      </c>
      <c r="Q20" s="38">
        <v>1</v>
      </c>
      <c r="R20" s="43" t="s">
        <v>49</v>
      </c>
      <c r="S20" s="44">
        <v>0</v>
      </c>
      <c r="T20" s="44">
        <v>0</v>
      </c>
      <c r="U20" s="41">
        <v>398293.53</v>
      </c>
      <c r="V20" s="41">
        <v>388248.24</v>
      </c>
      <c r="W20" s="41">
        <v>266302.73</v>
      </c>
      <c r="X20" s="42">
        <f t="shared" si="0"/>
        <v>0.66860922897743269</v>
      </c>
      <c r="Y20" s="42">
        <f t="shared" si="1"/>
        <v>0.68590840231497252</v>
      </c>
    </row>
    <row r="21" spans="1:25" s="31" customFormat="1" ht="59.25" customHeight="1" x14ac:dyDescent="0.25">
      <c r="A21" s="49"/>
      <c r="B21" s="32" t="s">
        <v>35</v>
      </c>
      <c r="C21" s="33" t="s">
        <v>36</v>
      </c>
      <c r="D21" s="34" t="s">
        <v>37</v>
      </c>
      <c r="E21" s="34" t="s">
        <v>38</v>
      </c>
      <c r="F21" s="34" t="s">
        <v>37</v>
      </c>
      <c r="G21" s="35" t="s">
        <v>72</v>
      </c>
      <c r="H21" s="36">
        <v>3034</v>
      </c>
      <c r="I21" s="33" t="s">
        <v>73</v>
      </c>
      <c r="J21" s="33" t="s">
        <v>41</v>
      </c>
      <c r="K21" s="33" t="s">
        <v>52</v>
      </c>
      <c r="L21" s="33" t="s">
        <v>43</v>
      </c>
      <c r="M21" s="33" t="s">
        <v>44</v>
      </c>
      <c r="N21" s="33" t="s">
        <v>45</v>
      </c>
      <c r="O21" s="52" t="s">
        <v>46</v>
      </c>
      <c r="P21" s="38">
        <v>1</v>
      </c>
      <c r="Q21" s="38">
        <v>1</v>
      </c>
      <c r="R21" s="43" t="s">
        <v>49</v>
      </c>
      <c r="S21" s="44">
        <v>0</v>
      </c>
      <c r="T21" s="44">
        <v>0</v>
      </c>
      <c r="U21" s="41"/>
      <c r="V21" s="41">
        <v>1272500</v>
      </c>
      <c r="W21" s="41">
        <v>437357.12</v>
      </c>
      <c r="X21" s="42">
        <f>+W21/V21</f>
        <v>0.34369911198428288</v>
      </c>
      <c r="Y21" s="42">
        <f t="shared" si="1"/>
        <v>0.34369911198428288</v>
      </c>
    </row>
    <row r="22" spans="1:25" s="61" customFormat="1" ht="15.75" x14ac:dyDescent="0.25">
      <c r="A22" s="53"/>
      <c r="B22" s="54"/>
      <c r="C22" s="55" t="s">
        <v>74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8"/>
      <c r="R22" s="58"/>
      <c r="S22" s="58"/>
      <c r="T22" s="58"/>
      <c r="U22" s="59">
        <f>+SUM(U9:U21)</f>
        <v>26321873.640000001</v>
      </c>
      <c r="V22" s="59">
        <f>+SUM(V9:V21)</f>
        <v>30357786.370000001</v>
      </c>
      <c r="W22" s="59">
        <f>+SUM(W9:W21)</f>
        <v>17687445.719999999</v>
      </c>
      <c r="X22" s="60"/>
      <c r="Y22" s="60"/>
    </row>
    <row r="23" spans="1:2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25" x14ac:dyDescent="0.2">
      <c r="B24" s="63" t="s">
        <v>75</v>
      </c>
      <c r="G24" s="3"/>
      <c r="H24" s="3"/>
      <c r="I24" s="3"/>
      <c r="J24" s="3"/>
      <c r="K24" s="3"/>
      <c r="L24" s="3"/>
      <c r="M24" s="3"/>
      <c r="N24" s="3"/>
      <c r="O24" s="3"/>
      <c r="V24" s="64"/>
      <c r="W24" s="64"/>
    </row>
    <row r="27" spans="1:25" x14ac:dyDescent="0.2">
      <c r="V27" s="1" t="s">
        <v>76</v>
      </c>
    </row>
    <row r="33" spans="1:25" x14ac:dyDescent="0.2">
      <c r="Y33" s="62">
        <v>38</v>
      </c>
    </row>
    <row r="38" spans="1:25" x14ac:dyDescent="0.2">
      <c r="A38" s="1"/>
      <c r="P38" s="1"/>
    </row>
    <row r="59" spans="1:16" x14ac:dyDescent="0.2">
      <c r="A59" s="1"/>
      <c r="P59" s="1"/>
    </row>
  </sheetData>
  <mergeCells count="32">
    <mergeCell ref="C22:D22"/>
    <mergeCell ref="U7:U8"/>
    <mergeCell ref="V7:V8"/>
    <mergeCell ref="W7:W8"/>
    <mergeCell ref="X7:Y7"/>
    <mergeCell ref="X10:X11"/>
    <mergeCell ref="Y10:Y11"/>
    <mergeCell ref="N7:N8"/>
    <mergeCell ref="O7:O8"/>
    <mergeCell ref="P7:P8"/>
    <mergeCell ref="Q7:Q8"/>
    <mergeCell ref="R7:R8"/>
    <mergeCell ref="S7:T7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Y2"/>
    <mergeCell ref="B3:Y3"/>
    <mergeCell ref="B6:C6"/>
    <mergeCell ref="D6:H6"/>
    <mergeCell ref="I6:O6"/>
    <mergeCell ref="P6:T6"/>
    <mergeCell ref="U6:Y6"/>
  </mergeCells>
  <dataValidations count="16">
    <dataValidation allowBlank="1" showInputMessage="1" showErrorMessage="1" prompt="Señalar la dimensión bajo la cual se mide el objetivo. Ej: eficiencia, eficacia, economía, calidad." sqref="L7:L8"/>
    <dataValidation allowBlank="1" showInputMessage="1" showErrorMessage="1" prompt="Se refiere a la expresión matemática del indicador. Determina la forma en que se relacionan las variables." sqref="O7:O8"/>
    <dataValidation allowBlank="1" showInputMessage="1" showErrorMessage="1" prompt="Hace referencia a la determinación concreta de la unidad de medición en que se quiere expresar el resultado del indicador. Ej: porcentaje, becas otorgadas, etc." sqref="N7:N8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Indicar si el indicador es estratégico o de gestión." sqref="K7:K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La expresión que identifica al indicador y que manifiesta lo que se desea medir con él." sqref="I7:I8"/>
    <dataValidation allowBlank="1" showInputMessage="1" showErrorMessage="1" prompt="Unidad responsable del programa." sqref="H7:H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eje al que se encuentra alineado el programa." sqref="B7:B8"/>
    <dataValidation allowBlank="1" showInputMessage="1" showErrorMessage="1" prompt="Valor absoluto y relativo que registre el gasto con relación a la meta anual." sqref="U6:Y6"/>
    <dataValidation allowBlank="1" showInputMessage="1" showErrorMessage="1" prompt="Nivel cuantificable anual de las metas aprobadas y modificadas." sqref="P6:T6"/>
  </dataValidations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2017-10-19T18:54:31Z</dcterms:created>
  <dcterms:modified xsi:type="dcterms:W3CDTF">2017-10-19T18:54:47Z</dcterms:modified>
</cp:coreProperties>
</file>