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8505"/>
  </bookViews>
  <sheets>
    <sheet name="F6a" sheetId="1" r:id="rId1"/>
  </sheets>
  <definedNames>
    <definedName name="_xlnm._FilterDatabase" localSheetId="0" hidden="1">F6a!$B$3:$H$155</definedName>
  </definedNames>
  <calcPr calcId="145621"/>
</workbook>
</file>

<file path=xl/calcChain.xml><?xml version="1.0" encoding="utf-8"?>
<calcChain xmlns="http://schemas.openxmlformats.org/spreadsheetml/2006/main">
  <c r="E152" i="1" l="1"/>
  <c r="H152" i="1" s="1"/>
  <c r="H151" i="1"/>
  <c r="E151" i="1"/>
  <c r="E150" i="1"/>
  <c r="H150" i="1" s="1"/>
  <c r="H149" i="1"/>
  <c r="E149" i="1"/>
  <c r="E148" i="1"/>
  <c r="E145" i="1" s="1"/>
  <c r="H145" i="1" s="1"/>
  <c r="H147" i="1"/>
  <c r="E147" i="1"/>
  <c r="E146" i="1"/>
  <c r="H146" i="1" s="1"/>
  <c r="G145" i="1"/>
  <c r="F145" i="1"/>
  <c r="D145" i="1"/>
  <c r="C145" i="1"/>
  <c r="E144" i="1"/>
  <c r="H144" i="1" s="1"/>
  <c r="H143" i="1"/>
  <c r="E143" i="1"/>
  <c r="E142" i="1"/>
  <c r="H142" i="1" s="1"/>
  <c r="H141" i="1"/>
  <c r="G141" i="1"/>
  <c r="F141" i="1"/>
  <c r="E141" i="1"/>
  <c r="D141" i="1"/>
  <c r="C141" i="1"/>
  <c r="E140" i="1"/>
  <c r="H140" i="1" s="1"/>
  <c r="H139" i="1"/>
  <c r="E139" i="1"/>
  <c r="E138" i="1"/>
  <c r="H138" i="1" s="1"/>
  <c r="H137" i="1"/>
  <c r="E137" i="1"/>
  <c r="E136" i="1"/>
  <c r="H136" i="1" s="1"/>
  <c r="H135" i="1"/>
  <c r="E135" i="1"/>
  <c r="E134" i="1"/>
  <c r="E132" i="1" s="1"/>
  <c r="H132" i="1" s="1"/>
  <c r="H133" i="1"/>
  <c r="E133" i="1"/>
  <c r="G132" i="1"/>
  <c r="F132" i="1"/>
  <c r="D132" i="1"/>
  <c r="C132" i="1"/>
  <c r="H131" i="1"/>
  <c r="E131" i="1"/>
  <c r="E130" i="1"/>
  <c r="E128" i="1" s="1"/>
  <c r="H128" i="1" s="1"/>
  <c r="H129" i="1"/>
  <c r="E129" i="1"/>
  <c r="G128" i="1"/>
  <c r="F128" i="1"/>
  <c r="D128" i="1"/>
  <c r="C128" i="1"/>
  <c r="H127" i="1"/>
  <c r="E127" i="1"/>
  <c r="E126" i="1"/>
  <c r="H126" i="1" s="1"/>
  <c r="H125" i="1"/>
  <c r="E125" i="1"/>
  <c r="E124" i="1"/>
  <c r="H124" i="1" s="1"/>
  <c r="H123" i="1"/>
  <c r="E123" i="1"/>
  <c r="E122" i="1"/>
  <c r="H122" i="1" s="1"/>
  <c r="H121" i="1"/>
  <c r="E121" i="1"/>
  <c r="E120" i="1"/>
  <c r="E118" i="1" s="1"/>
  <c r="H118" i="1" s="1"/>
  <c r="H119" i="1"/>
  <c r="E119" i="1"/>
  <c r="G118" i="1"/>
  <c r="F118" i="1"/>
  <c r="D118" i="1"/>
  <c r="C118" i="1"/>
  <c r="H117" i="1"/>
  <c r="E117" i="1"/>
  <c r="E116" i="1"/>
  <c r="H116" i="1" s="1"/>
  <c r="H115" i="1"/>
  <c r="E115" i="1"/>
  <c r="E114" i="1"/>
  <c r="H114" i="1" s="1"/>
  <c r="H113" i="1"/>
  <c r="E113" i="1"/>
  <c r="E112" i="1"/>
  <c r="H112" i="1" s="1"/>
  <c r="H111" i="1"/>
  <c r="E111" i="1"/>
  <c r="E110" i="1"/>
  <c r="E108" i="1" s="1"/>
  <c r="H108" i="1" s="1"/>
  <c r="H109" i="1"/>
  <c r="E109" i="1"/>
  <c r="G108" i="1"/>
  <c r="F108" i="1"/>
  <c r="D108" i="1"/>
  <c r="C108" i="1"/>
  <c r="H107" i="1"/>
  <c r="E107" i="1"/>
  <c r="E106" i="1"/>
  <c r="H106" i="1" s="1"/>
  <c r="H105" i="1"/>
  <c r="E105" i="1"/>
  <c r="E104" i="1"/>
  <c r="H104" i="1" s="1"/>
  <c r="H103" i="1"/>
  <c r="E103" i="1"/>
  <c r="E102" i="1"/>
  <c r="H102" i="1" s="1"/>
  <c r="H101" i="1"/>
  <c r="E101" i="1"/>
  <c r="E100" i="1"/>
  <c r="E98" i="1" s="1"/>
  <c r="H98" i="1" s="1"/>
  <c r="H99" i="1"/>
  <c r="E99" i="1"/>
  <c r="G98" i="1"/>
  <c r="F98" i="1"/>
  <c r="D98" i="1"/>
  <c r="C98" i="1"/>
  <c r="H97" i="1"/>
  <c r="E97" i="1"/>
  <c r="E96" i="1"/>
  <c r="H96" i="1" s="1"/>
  <c r="H95" i="1"/>
  <c r="E95" i="1"/>
  <c r="E94" i="1"/>
  <c r="H94" i="1" s="1"/>
  <c r="H93" i="1"/>
  <c r="E93" i="1"/>
  <c r="E92" i="1"/>
  <c r="H92" i="1" s="1"/>
  <c r="H91" i="1"/>
  <c r="E91" i="1"/>
  <c r="E90" i="1"/>
  <c r="E88" i="1" s="1"/>
  <c r="H88" i="1" s="1"/>
  <c r="H89" i="1"/>
  <c r="E89" i="1"/>
  <c r="G88" i="1"/>
  <c r="F88" i="1"/>
  <c r="D88" i="1"/>
  <c r="C88" i="1"/>
  <c r="H87" i="1"/>
  <c r="E87" i="1"/>
  <c r="E86" i="1"/>
  <c r="H86" i="1" s="1"/>
  <c r="H85" i="1"/>
  <c r="E85" i="1"/>
  <c r="E84" i="1"/>
  <c r="H84" i="1" s="1"/>
  <c r="H83" i="1"/>
  <c r="E83" i="1"/>
  <c r="E82" i="1"/>
  <c r="E80" i="1" s="1"/>
  <c r="H81" i="1"/>
  <c r="E81" i="1"/>
  <c r="G80" i="1"/>
  <c r="G79" i="1" s="1"/>
  <c r="F80" i="1"/>
  <c r="F79" i="1" s="1"/>
  <c r="D80" i="1"/>
  <c r="C80" i="1"/>
  <c r="C79" i="1" s="1"/>
  <c r="D79" i="1"/>
  <c r="E77" i="1"/>
  <c r="H77" i="1" s="1"/>
  <c r="H76" i="1"/>
  <c r="E76" i="1"/>
  <c r="E75" i="1"/>
  <c r="H75" i="1" s="1"/>
  <c r="H74" i="1"/>
  <c r="E74" i="1"/>
  <c r="E73" i="1"/>
  <c r="H73" i="1" s="1"/>
  <c r="H72" i="1"/>
  <c r="E72" i="1"/>
  <c r="E71" i="1"/>
  <c r="H71" i="1" s="1"/>
  <c r="H70" i="1"/>
  <c r="G70" i="1"/>
  <c r="F70" i="1"/>
  <c r="E70" i="1"/>
  <c r="D70" i="1"/>
  <c r="C70" i="1"/>
  <c r="E69" i="1"/>
  <c r="H69" i="1" s="1"/>
  <c r="H68" i="1"/>
  <c r="E68" i="1"/>
  <c r="E67" i="1"/>
  <c r="H67" i="1" s="1"/>
  <c r="H66" i="1"/>
  <c r="G66" i="1"/>
  <c r="F66" i="1"/>
  <c r="E66" i="1"/>
  <c r="D66" i="1"/>
  <c r="C66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E57" i="1" s="1"/>
  <c r="H57" i="1" s="1"/>
  <c r="H58" i="1"/>
  <c r="E58" i="1"/>
  <c r="G57" i="1"/>
  <c r="F57" i="1"/>
  <c r="D57" i="1"/>
  <c r="C57" i="1"/>
  <c r="H56" i="1"/>
  <c r="E56" i="1"/>
  <c r="E55" i="1"/>
  <c r="E53" i="1" s="1"/>
  <c r="H53" i="1" s="1"/>
  <c r="H54" i="1"/>
  <c r="E54" i="1"/>
  <c r="G53" i="1"/>
  <c r="F53" i="1"/>
  <c r="D53" i="1"/>
  <c r="C53" i="1"/>
  <c r="H52" i="1"/>
  <c r="E52" i="1"/>
  <c r="E51" i="1"/>
  <c r="H51" i="1" s="1"/>
  <c r="H50" i="1"/>
  <c r="E50" i="1"/>
  <c r="E49" i="1"/>
  <c r="H49" i="1" s="1"/>
  <c r="H48" i="1"/>
  <c r="E48" i="1"/>
  <c r="E47" i="1"/>
  <c r="H47" i="1" s="1"/>
  <c r="H46" i="1"/>
  <c r="E46" i="1"/>
  <c r="E45" i="1"/>
  <c r="E43" i="1" s="1"/>
  <c r="H43" i="1" s="1"/>
  <c r="H44" i="1"/>
  <c r="E44" i="1"/>
  <c r="G43" i="1"/>
  <c r="F43" i="1"/>
  <c r="D43" i="1"/>
  <c r="C43" i="1"/>
  <c r="H42" i="1"/>
  <c r="E42" i="1"/>
  <c r="E41" i="1"/>
  <c r="H41" i="1" s="1"/>
  <c r="H40" i="1"/>
  <c r="E40" i="1"/>
  <c r="E39" i="1"/>
  <c r="H39" i="1" s="1"/>
  <c r="H38" i="1"/>
  <c r="E38" i="1"/>
  <c r="E37" i="1"/>
  <c r="H37" i="1" s="1"/>
  <c r="H36" i="1"/>
  <c r="E36" i="1"/>
  <c r="E35" i="1"/>
  <c r="E33" i="1" s="1"/>
  <c r="H33" i="1" s="1"/>
  <c r="H34" i="1"/>
  <c r="E34" i="1"/>
  <c r="G33" i="1"/>
  <c r="F33" i="1"/>
  <c r="D33" i="1"/>
  <c r="C33" i="1"/>
  <c r="H32" i="1"/>
  <c r="E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E23" i="1" s="1"/>
  <c r="H23" i="1" s="1"/>
  <c r="H24" i="1"/>
  <c r="E24" i="1"/>
  <c r="G23" i="1"/>
  <c r="F23" i="1"/>
  <c r="D23" i="1"/>
  <c r="C23" i="1"/>
  <c r="H22" i="1"/>
  <c r="E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E13" i="1" s="1"/>
  <c r="H13" i="1" s="1"/>
  <c r="H14" i="1"/>
  <c r="E14" i="1"/>
  <c r="G13" i="1"/>
  <c r="F13" i="1"/>
  <c r="D13" i="1"/>
  <c r="C13" i="1"/>
  <c r="H12" i="1"/>
  <c r="E12" i="1"/>
  <c r="E11" i="1"/>
  <c r="H11" i="1" s="1"/>
  <c r="H10" i="1"/>
  <c r="E10" i="1"/>
  <c r="E9" i="1"/>
  <c r="H9" i="1" s="1"/>
  <c r="H8" i="1"/>
  <c r="E8" i="1"/>
  <c r="E7" i="1"/>
  <c r="E5" i="1" s="1"/>
  <c r="E4" i="1" s="1"/>
  <c r="H6" i="1"/>
  <c r="E6" i="1"/>
  <c r="G5" i="1"/>
  <c r="G4" i="1" s="1"/>
  <c r="F5" i="1"/>
  <c r="F4" i="1" s="1"/>
  <c r="F154" i="1" s="1"/>
  <c r="D5" i="1"/>
  <c r="C5" i="1"/>
  <c r="C4" i="1" s="1"/>
  <c r="D4" i="1"/>
  <c r="D154" i="1" s="1"/>
  <c r="G154" i="1" l="1"/>
  <c r="C154" i="1"/>
  <c r="E79" i="1"/>
  <c r="E154" i="1" s="1"/>
  <c r="H25" i="1"/>
  <c r="H55" i="1"/>
  <c r="H82" i="1"/>
  <c r="H80" i="1" s="1"/>
  <c r="H79" i="1" s="1"/>
  <c r="H90" i="1"/>
  <c r="H100" i="1"/>
  <c r="H110" i="1"/>
  <c r="H120" i="1"/>
  <c r="H130" i="1"/>
  <c r="H134" i="1"/>
  <c r="H148" i="1"/>
  <c r="H7" i="1"/>
  <c r="H5" i="1" s="1"/>
  <c r="H4" i="1" s="1"/>
  <c r="H15" i="1"/>
  <c r="H35" i="1"/>
  <c r="H45" i="1"/>
  <c r="H59" i="1"/>
  <c r="H154" i="1" l="1"/>
</calcChain>
</file>

<file path=xl/sharedStrings.xml><?xml version="1.0" encoding="utf-8"?>
<sst xmlns="http://schemas.openxmlformats.org/spreadsheetml/2006/main" count="281" uniqueCount="208">
  <si>
    <t>ESCUELA PREPARATORIA  REGIONAL DEL RINCON
Clasificación por Objeto del Gasto (Capítulo y Concepto)
al 31 de Marzo de 2017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</si>
  <si>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</si>
  <si>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</si>
  <si>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</si>
  <si>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</si>
  <si>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</si>
  <si>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</si>
  <si>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</si>
  <si>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</si>
  <si>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</si>
  <si>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</si>
  <si>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</si>
  <si>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</si>
  <si>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</si>
  <si>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</si>
  <si>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</si>
  <si>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</si>
  <si>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</si>
  <si>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</si>
  <si>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</si>
  <si>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</si>
  <si>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</si>
  <si>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</si>
  <si>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</si>
  <si>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</si>
  <si>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</si>
  <si>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</si>
  <si>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</si>
  <si>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</si>
  <si>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</si>
  <si>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</si>
  <si>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</si>
  <si>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</si>
  <si>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</si>
  <si>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</si>
  <si>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</si>
  <si>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</si>
  <si>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</si>
  <si>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</si>
  <si>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</si>
  <si>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</si>
  <si>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</si>
  <si>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</si>
  <si>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</si>
  <si>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</si>
  <si>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</si>
  <si>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</si>
  <si>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</si>
  <si>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</si>
  <si>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</si>
  <si>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</si>
  <si>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</si>
  <si>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</si>
  <si>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</si>
  <si>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</si>
  <si>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</si>
  <si>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</si>
  <si>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</si>
  <si>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</si>
  <si>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</si>
  <si>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</si>
  <si>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</si>
  <si>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</si>
  <si>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</si>
  <si>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</si>
  <si>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</si>
  <si>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</si>
  <si>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</si>
  <si>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</si>
  <si>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</si>
  <si>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</si>
  <si>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</si>
  <si>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</si>
  <si>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</si>
  <si>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</si>
  <si>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</si>
  <si>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</si>
  <si>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</si>
  <si>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</si>
  <si>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</si>
  <si>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</si>
  <si>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</si>
  <si>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</si>
  <si>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</si>
  <si>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</si>
  <si>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</si>
  <si>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</si>
  <si>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</si>
  <si>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</si>
  <si>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</si>
  <si>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</si>
  <si>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</si>
  <si>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</si>
  <si>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</si>
  <si>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</si>
  <si>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</si>
  <si>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</si>
  <si>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</si>
  <si>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</si>
  <si>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</si>
  <si>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</si>
  <si>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</si>
  <si>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</si>
  <si>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</si>
  <si>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</si>
  <si>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</si>
  <si>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</si>
  <si>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</si>
  <si>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</si>
  <si>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</si>
  <si>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</si>
  <si>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</si>
  <si>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</si>
  <si>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</si>
  <si>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</si>
  <si>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</si>
  <si>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</si>
  <si>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</si>
  <si>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</si>
  <si>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</si>
  <si>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</si>
  <si>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</si>
  <si>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</si>
  <si>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</si>
  <si>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</si>
  <si>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82N</t>
  </si>
  <si>
    <t>h2) Aportaciones</t>
  </si>
  <si>
    <t>83N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</si>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</sst>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9" fillId="3" borderId="0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tabSelected="1" topLeftCell="A133" workbookViewId="0">
      <selection activeCell="I17" sqref="I17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26321873.640000001</v>
      </c>
      <c r="D4" s="15">
        <f t="shared" ref="D4:H4" si="0">D5+D13+D23+D33+D43+D53+D57+D66+D70</f>
        <v>2514738.2800000003</v>
      </c>
      <c r="E4" s="15">
        <f t="shared" si="0"/>
        <v>28836611.919999994</v>
      </c>
      <c r="F4" s="15">
        <f t="shared" si="0"/>
        <v>4865542.5399999991</v>
      </c>
      <c r="G4" s="15">
        <f t="shared" si="0"/>
        <v>4865542.5399999991</v>
      </c>
      <c r="H4" s="15">
        <f t="shared" si="0"/>
        <v>23971069.379999995</v>
      </c>
    </row>
    <row r="5" spans="1:8">
      <c r="A5" s="16" t="s">
        <v>10</v>
      </c>
      <c r="B5" s="17"/>
      <c r="C5" s="18">
        <f>SUM(C6:C12)</f>
        <v>21312792.09</v>
      </c>
      <c r="D5" s="18">
        <f t="shared" ref="D5:H5" si="1">SUM(D6:D12)</f>
        <v>1097310.31</v>
      </c>
      <c r="E5" s="18">
        <f t="shared" si="1"/>
        <v>22410102.399999999</v>
      </c>
      <c r="F5" s="18">
        <f t="shared" si="1"/>
        <v>4294696.1999999993</v>
      </c>
      <c r="G5" s="18">
        <f t="shared" si="1"/>
        <v>4294696.1999999993</v>
      </c>
      <c r="H5" s="18">
        <f t="shared" si="1"/>
        <v>18115406.199999999</v>
      </c>
    </row>
    <row r="6" spans="1:8">
      <c r="A6" s="19" t="s">
        <v>11</v>
      </c>
      <c r="B6" s="20" t="s">
        <v>12</v>
      </c>
      <c r="C6" s="21">
        <v>5974032.9199999999</v>
      </c>
      <c r="D6" s="21">
        <v>-89249.77</v>
      </c>
      <c r="E6" s="21">
        <f>C6+D6</f>
        <v>5884783.1500000004</v>
      </c>
      <c r="F6" s="21">
        <v>1396593.16</v>
      </c>
      <c r="G6" s="21">
        <v>1396593.16</v>
      </c>
      <c r="H6" s="21">
        <f>E6-F6</f>
        <v>4488189.99</v>
      </c>
    </row>
    <row r="7" spans="1:8">
      <c r="A7" s="19" t="s">
        <v>13</v>
      </c>
      <c r="B7" s="20" t="s">
        <v>14</v>
      </c>
      <c r="C7" s="21">
        <v>2124781.52</v>
      </c>
      <c r="D7" s="21">
        <v>0</v>
      </c>
      <c r="E7" s="21">
        <f t="shared" ref="E7:E12" si="2">C7+D7</f>
        <v>2124781.52</v>
      </c>
      <c r="F7" s="21">
        <v>327807.34999999998</v>
      </c>
      <c r="G7" s="21">
        <v>327807.34999999998</v>
      </c>
      <c r="H7" s="21">
        <f t="shared" ref="H7:H70" si="3">E7-F7</f>
        <v>1796974.17</v>
      </c>
    </row>
    <row r="8" spans="1:8">
      <c r="A8" s="19" t="s">
        <v>15</v>
      </c>
      <c r="B8" s="20" t="s">
        <v>16</v>
      </c>
      <c r="C8" s="21">
        <v>4327127.58</v>
      </c>
      <c r="D8" s="21">
        <v>1183104.3500000001</v>
      </c>
      <c r="E8" s="21">
        <f t="shared" si="2"/>
        <v>5510231.9299999997</v>
      </c>
      <c r="F8" s="21">
        <v>790257.27</v>
      </c>
      <c r="G8" s="21">
        <v>790257.27</v>
      </c>
      <c r="H8" s="21">
        <f t="shared" si="3"/>
        <v>4719974.66</v>
      </c>
    </row>
    <row r="9" spans="1:8">
      <c r="A9" s="19" t="s">
        <v>17</v>
      </c>
      <c r="B9" s="20" t="s">
        <v>18</v>
      </c>
      <c r="C9" s="21">
        <v>2526502.62</v>
      </c>
      <c r="D9" s="21">
        <v>0</v>
      </c>
      <c r="E9" s="21">
        <f t="shared" si="2"/>
        <v>2526502.62</v>
      </c>
      <c r="F9" s="21">
        <v>416208.13</v>
      </c>
      <c r="G9" s="21">
        <v>416208.13</v>
      </c>
      <c r="H9" s="21">
        <f t="shared" si="3"/>
        <v>2110294.4900000002</v>
      </c>
    </row>
    <row r="10" spans="1:8">
      <c r="A10" s="19" t="s">
        <v>19</v>
      </c>
      <c r="B10" s="20" t="s">
        <v>20</v>
      </c>
      <c r="C10" s="21">
        <v>6180347.4500000002</v>
      </c>
      <c r="D10" s="21">
        <v>3455.73</v>
      </c>
      <c r="E10" s="21">
        <f t="shared" si="2"/>
        <v>6183803.1800000006</v>
      </c>
      <c r="F10" s="21">
        <v>1327060.3700000001</v>
      </c>
      <c r="G10" s="21">
        <v>1327060.3700000001</v>
      </c>
      <c r="H10" s="21">
        <f t="shared" si="3"/>
        <v>4856742.8100000005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180000</v>
      </c>
      <c r="D12" s="21">
        <v>0</v>
      </c>
      <c r="E12" s="21">
        <f t="shared" si="2"/>
        <v>180000</v>
      </c>
      <c r="F12" s="21">
        <v>36769.919999999998</v>
      </c>
      <c r="G12" s="21">
        <v>36769.919999999998</v>
      </c>
      <c r="H12" s="21">
        <f t="shared" si="3"/>
        <v>143230.08000000002</v>
      </c>
    </row>
    <row r="13" spans="1:8">
      <c r="A13" s="16" t="s">
        <v>25</v>
      </c>
      <c r="B13" s="17"/>
      <c r="C13" s="18">
        <f>SUM(C14:C22)</f>
        <v>644442</v>
      </c>
      <c r="D13" s="18">
        <f t="shared" ref="D13:G13" si="4">SUM(D14:D22)</f>
        <v>-2624</v>
      </c>
      <c r="E13" s="18">
        <f t="shared" si="4"/>
        <v>641818</v>
      </c>
      <c r="F13" s="18">
        <f t="shared" si="4"/>
        <v>96827.12000000001</v>
      </c>
      <c r="G13" s="18">
        <f t="shared" si="4"/>
        <v>96827.12000000001</v>
      </c>
      <c r="H13" s="18">
        <f t="shared" si="3"/>
        <v>544990.88</v>
      </c>
    </row>
    <row r="14" spans="1:8">
      <c r="A14" s="19" t="s">
        <v>26</v>
      </c>
      <c r="B14" s="20" t="s">
        <v>27</v>
      </c>
      <c r="C14" s="21">
        <v>349342</v>
      </c>
      <c r="D14" s="21">
        <v>-2624</v>
      </c>
      <c r="E14" s="21">
        <f t="shared" ref="E14:E22" si="5">C14+D14</f>
        <v>346718</v>
      </c>
      <c r="F14" s="21">
        <v>67130.5</v>
      </c>
      <c r="G14" s="21">
        <v>67130.5</v>
      </c>
      <c r="H14" s="21">
        <f t="shared" si="3"/>
        <v>279587.5</v>
      </c>
    </row>
    <row r="15" spans="1:8">
      <c r="A15" s="19" t="s">
        <v>28</v>
      </c>
      <c r="B15" s="20" t="s">
        <v>29</v>
      </c>
      <c r="C15" s="21">
        <v>8700</v>
      </c>
      <c r="D15" s="21">
        <v>0</v>
      </c>
      <c r="E15" s="21">
        <f t="shared" si="5"/>
        <v>8700</v>
      </c>
      <c r="F15" s="21">
        <v>1779.94</v>
      </c>
      <c r="G15" s="21">
        <v>1779.94</v>
      </c>
      <c r="H15" s="21">
        <f t="shared" si="3"/>
        <v>6920.0599999999995</v>
      </c>
    </row>
    <row r="16" spans="1:8">
      <c r="A16" s="19" t="s">
        <v>30</v>
      </c>
      <c r="B16" s="20" t="s">
        <v>31</v>
      </c>
      <c r="C16" s="21"/>
      <c r="D16" s="21"/>
      <c r="E16" s="21">
        <f t="shared" si="5"/>
        <v>0</v>
      </c>
      <c r="F16" s="21"/>
      <c r="G16" s="21"/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38400</v>
      </c>
      <c r="D17" s="21">
        <v>0</v>
      </c>
      <c r="E17" s="21">
        <f t="shared" si="5"/>
        <v>38400</v>
      </c>
      <c r="F17" s="21">
        <v>0</v>
      </c>
      <c r="G17" s="21">
        <v>0</v>
      </c>
      <c r="H17" s="21">
        <f t="shared" si="3"/>
        <v>38400</v>
      </c>
    </row>
    <row r="18" spans="1:8">
      <c r="A18" s="19" t="s">
        <v>34</v>
      </c>
      <c r="B18" s="20" t="s">
        <v>35</v>
      </c>
      <c r="C18" s="21">
        <v>12000</v>
      </c>
      <c r="D18" s="21">
        <v>0</v>
      </c>
      <c r="E18" s="21">
        <f t="shared" si="5"/>
        <v>12000</v>
      </c>
      <c r="F18" s="21">
        <v>359.6</v>
      </c>
      <c r="G18" s="21">
        <v>359.6</v>
      </c>
      <c r="H18" s="21">
        <f t="shared" si="3"/>
        <v>11640.4</v>
      </c>
    </row>
    <row r="19" spans="1:8">
      <c r="A19" s="19" t="s">
        <v>36</v>
      </c>
      <c r="B19" s="20" t="s">
        <v>37</v>
      </c>
      <c r="C19" s="21">
        <v>144000</v>
      </c>
      <c r="D19" s="21">
        <v>0</v>
      </c>
      <c r="E19" s="21">
        <f t="shared" si="5"/>
        <v>144000</v>
      </c>
      <c r="F19" s="21">
        <v>27317.279999999999</v>
      </c>
      <c r="G19" s="21">
        <v>27317.279999999999</v>
      </c>
      <c r="H19" s="21">
        <f t="shared" si="3"/>
        <v>116682.72</v>
      </c>
    </row>
    <row r="20" spans="1:8">
      <c r="A20" s="19" t="s">
        <v>38</v>
      </c>
      <c r="B20" s="20" t="s">
        <v>39</v>
      </c>
      <c r="C20" s="21">
        <v>26000</v>
      </c>
      <c r="D20" s="21">
        <v>0</v>
      </c>
      <c r="E20" s="21">
        <f t="shared" si="5"/>
        <v>26000</v>
      </c>
      <c r="F20" s="21">
        <v>0</v>
      </c>
      <c r="G20" s="21">
        <v>0</v>
      </c>
      <c r="H20" s="21">
        <f t="shared" si="3"/>
        <v>26000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66000</v>
      </c>
      <c r="D22" s="21">
        <v>0</v>
      </c>
      <c r="E22" s="21">
        <f t="shared" si="5"/>
        <v>66000</v>
      </c>
      <c r="F22" s="21">
        <v>239.8</v>
      </c>
      <c r="G22" s="21">
        <v>239.8</v>
      </c>
      <c r="H22" s="21">
        <f t="shared" si="3"/>
        <v>65760.2</v>
      </c>
    </row>
    <row r="23" spans="1:8">
      <c r="A23" s="16" t="s">
        <v>44</v>
      </c>
      <c r="B23" s="17"/>
      <c r="C23" s="18">
        <f>SUM(C24:C32)</f>
        <v>2564309.38</v>
      </c>
      <c r="D23" s="18">
        <f t="shared" ref="D23:G23" si="6">SUM(D24:D32)</f>
        <v>685500.8</v>
      </c>
      <c r="E23" s="18">
        <f t="shared" si="6"/>
        <v>3249810.1799999997</v>
      </c>
      <c r="F23" s="18">
        <f t="shared" si="6"/>
        <v>474019.22000000003</v>
      </c>
      <c r="G23" s="18">
        <f t="shared" si="6"/>
        <v>474019.22000000003</v>
      </c>
      <c r="H23" s="18">
        <f t="shared" si="3"/>
        <v>2775790.9599999995</v>
      </c>
    </row>
    <row r="24" spans="1:8">
      <c r="A24" s="19" t="s">
        <v>45</v>
      </c>
      <c r="B24" s="20" t="s">
        <v>46</v>
      </c>
      <c r="C24" s="21">
        <v>501289.68</v>
      </c>
      <c r="D24" s="21">
        <v>0</v>
      </c>
      <c r="E24" s="21">
        <f t="shared" ref="E24:E32" si="7">C24+D24</f>
        <v>501289.68</v>
      </c>
      <c r="F24" s="21">
        <v>107409</v>
      </c>
      <c r="G24" s="21">
        <v>107409</v>
      </c>
      <c r="H24" s="21">
        <f t="shared" si="3"/>
        <v>393880.68</v>
      </c>
    </row>
    <row r="25" spans="1:8">
      <c r="A25" s="19" t="s">
        <v>47</v>
      </c>
      <c r="B25" s="20" t="s">
        <v>48</v>
      </c>
      <c r="C25" s="21">
        <v>12000</v>
      </c>
      <c r="D25" s="21">
        <v>43892</v>
      </c>
      <c r="E25" s="21">
        <f t="shared" si="7"/>
        <v>55892</v>
      </c>
      <c r="F25" s="21">
        <v>1392</v>
      </c>
      <c r="G25" s="21">
        <v>1392</v>
      </c>
      <c r="H25" s="21">
        <f t="shared" si="3"/>
        <v>54500</v>
      </c>
    </row>
    <row r="26" spans="1:8">
      <c r="A26" s="19" t="s">
        <v>49</v>
      </c>
      <c r="B26" s="20" t="s">
        <v>50</v>
      </c>
      <c r="C26" s="21">
        <v>657610</v>
      </c>
      <c r="D26" s="21">
        <v>572876.80000000005</v>
      </c>
      <c r="E26" s="21">
        <f t="shared" si="7"/>
        <v>1230486.8</v>
      </c>
      <c r="F26" s="21">
        <v>88818.69</v>
      </c>
      <c r="G26" s="21">
        <v>88818.69</v>
      </c>
      <c r="H26" s="21">
        <f t="shared" si="3"/>
        <v>1141668.1100000001</v>
      </c>
    </row>
    <row r="27" spans="1:8">
      <c r="A27" s="19" t="s">
        <v>51</v>
      </c>
      <c r="B27" s="20" t="s">
        <v>52</v>
      </c>
      <c r="C27" s="21">
        <v>68200</v>
      </c>
      <c r="D27" s="21">
        <v>0</v>
      </c>
      <c r="E27" s="21">
        <f t="shared" si="7"/>
        <v>68200</v>
      </c>
      <c r="F27" s="21">
        <v>10260.030000000001</v>
      </c>
      <c r="G27" s="21">
        <v>10260.030000000001</v>
      </c>
      <c r="H27" s="21">
        <f t="shared" si="3"/>
        <v>57939.97</v>
      </c>
    </row>
    <row r="28" spans="1:8">
      <c r="A28" s="19" t="s">
        <v>53</v>
      </c>
      <c r="B28" s="20" t="s">
        <v>54</v>
      </c>
      <c r="C28" s="21">
        <v>784237.7</v>
      </c>
      <c r="D28" s="21">
        <v>-12000</v>
      </c>
      <c r="E28" s="21">
        <f t="shared" si="7"/>
        <v>772237.7</v>
      </c>
      <c r="F28" s="21">
        <v>167337.34</v>
      </c>
      <c r="G28" s="21">
        <v>167337.34</v>
      </c>
      <c r="H28" s="21">
        <f t="shared" si="3"/>
        <v>604900.36</v>
      </c>
    </row>
    <row r="29" spans="1:8">
      <c r="A29" s="19" t="s">
        <v>55</v>
      </c>
      <c r="B29" s="20" t="s">
        <v>56</v>
      </c>
      <c r="C29" s="21">
        <v>52269</v>
      </c>
      <c r="D29" s="21">
        <v>0</v>
      </c>
      <c r="E29" s="21">
        <f t="shared" si="7"/>
        <v>52269</v>
      </c>
      <c r="F29" s="21">
        <v>0</v>
      </c>
      <c r="G29" s="21">
        <v>0</v>
      </c>
      <c r="H29" s="21">
        <f t="shared" si="3"/>
        <v>52269</v>
      </c>
    </row>
    <row r="30" spans="1:8">
      <c r="A30" s="19" t="s">
        <v>57</v>
      </c>
      <c r="B30" s="20" t="s">
        <v>58</v>
      </c>
      <c r="C30" s="21">
        <v>56000</v>
      </c>
      <c r="D30" s="21">
        <v>7936.49</v>
      </c>
      <c r="E30" s="21">
        <f t="shared" si="7"/>
        <v>63936.49</v>
      </c>
      <c r="F30" s="21">
        <v>20450.89</v>
      </c>
      <c r="G30" s="21">
        <v>20450.89</v>
      </c>
      <c r="H30" s="21">
        <f t="shared" si="3"/>
        <v>43485.599999999999</v>
      </c>
    </row>
    <row r="31" spans="1:8">
      <c r="A31" s="19" t="s">
        <v>59</v>
      </c>
      <c r="B31" s="20" t="s">
        <v>60</v>
      </c>
      <c r="C31" s="21">
        <v>128900</v>
      </c>
      <c r="D31" s="21">
        <v>-9804.49</v>
      </c>
      <c r="E31" s="21">
        <f t="shared" si="7"/>
        <v>119095.51</v>
      </c>
      <c r="F31" s="21">
        <v>2932.81</v>
      </c>
      <c r="G31" s="21">
        <v>2932.81</v>
      </c>
      <c r="H31" s="21">
        <f t="shared" si="3"/>
        <v>116162.7</v>
      </c>
    </row>
    <row r="32" spans="1:8">
      <c r="A32" s="19" t="s">
        <v>61</v>
      </c>
      <c r="B32" s="20" t="s">
        <v>62</v>
      </c>
      <c r="C32" s="21">
        <v>303803</v>
      </c>
      <c r="D32" s="21">
        <v>82600</v>
      </c>
      <c r="E32" s="21">
        <f t="shared" si="7"/>
        <v>386403</v>
      </c>
      <c r="F32" s="21">
        <v>75418.460000000006</v>
      </c>
      <c r="G32" s="21">
        <v>75418.460000000006</v>
      </c>
      <c r="H32" s="21">
        <f t="shared" si="3"/>
        <v>310984.53999999998</v>
      </c>
    </row>
    <row r="33" spans="1:8">
      <c r="A33" s="16" t="s">
        <v>63</v>
      </c>
      <c r="B33" s="17"/>
      <c r="C33" s="18">
        <f>SUM(C34:C42)</f>
        <v>15000</v>
      </c>
      <c r="D33" s="18">
        <f t="shared" ref="D33:G33" si="8">SUM(D34:D42)</f>
        <v>-2876.8</v>
      </c>
      <c r="E33" s="18">
        <f t="shared" si="8"/>
        <v>12123.2</v>
      </c>
      <c r="F33" s="18">
        <f t="shared" si="8"/>
        <v>0</v>
      </c>
      <c r="G33" s="18">
        <f t="shared" si="8"/>
        <v>0</v>
      </c>
      <c r="H33" s="18">
        <f t="shared" si="3"/>
        <v>12123.2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15000</v>
      </c>
      <c r="D37" s="21">
        <v>-2876.8</v>
      </c>
      <c r="E37" s="21">
        <f t="shared" si="9"/>
        <v>12123.2</v>
      </c>
      <c r="F37" s="21">
        <v>0</v>
      </c>
      <c r="G37" s="21">
        <v>0</v>
      </c>
      <c r="H37" s="21">
        <f t="shared" si="3"/>
        <v>12123.2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140000</v>
      </c>
      <c r="D43" s="18">
        <f t="shared" ref="D43:G43" si="10">SUM(D44:D52)</f>
        <v>543737.97</v>
      </c>
      <c r="E43" s="18">
        <f t="shared" si="10"/>
        <v>683737.97</v>
      </c>
      <c r="F43" s="18">
        <f t="shared" si="10"/>
        <v>0</v>
      </c>
      <c r="G43" s="18">
        <f t="shared" si="10"/>
        <v>0</v>
      </c>
      <c r="H43" s="18">
        <f t="shared" si="3"/>
        <v>683737.97</v>
      </c>
    </row>
    <row r="44" spans="1:8">
      <c r="A44" s="19" t="s">
        <v>81</v>
      </c>
      <c r="B44" s="20" t="s">
        <v>82</v>
      </c>
      <c r="C44" s="21">
        <v>85000</v>
      </c>
      <c r="D44" s="21">
        <v>543737.97</v>
      </c>
      <c r="E44" s="21">
        <f t="shared" ref="E44:E52" si="11">C44+D44</f>
        <v>628737.97</v>
      </c>
      <c r="F44" s="21">
        <v>0</v>
      </c>
      <c r="G44" s="21">
        <v>0</v>
      </c>
      <c r="H44" s="21">
        <f t="shared" si="3"/>
        <v>628737.97</v>
      </c>
    </row>
    <row r="45" spans="1:8">
      <c r="A45" s="19" t="s">
        <v>83</v>
      </c>
      <c r="B45" s="20" t="s">
        <v>84</v>
      </c>
      <c r="C45" s="21">
        <v>55000</v>
      </c>
      <c r="D45" s="21">
        <v>0</v>
      </c>
      <c r="E45" s="21">
        <f t="shared" si="11"/>
        <v>55000</v>
      </c>
      <c r="F45" s="21">
        <v>0</v>
      </c>
      <c r="G45" s="21">
        <v>0</v>
      </c>
      <c r="H45" s="21">
        <f t="shared" si="3"/>
        <v>55000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173690</v>
      </c>
      <c r="E53" s="18">
        <f t="shared" si="12"/>
        <v>173690</v>
      </c>
      <c r="F53" s="18">
        <f t="shared" si="12"/>
        <v>0</v>
      </c>
      <c r="G53" s="18">
        <f t="shared" si="12"/>
        <v>0</v>
      </c>
      <c r="H53" s="18">
        <f t="shared" si="3"/>
        <v>173690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173690</v>
      </c>
      <c r="E55" s="21">
        <f t="shared" si="13"/>
        <v>173690</v>
      </c>
      <c r="F55" s="21">
        <v>0</v>
      </c>
      <c r="G55" s="21">
        <v>0</v>
      </c>
      <c r="H55" s="21">
        <f t="shared" si="3"/>
        <v>173690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1645330.17</v>
      </c>
      <c r="D57" s="18">
        <f t="shared" ref="D57:G57" si="14">SUM(D58:D65)</f>
        <v>20000</v>
      </c>
      <c r="E57" s="18">
        <f t="shared" si="14"/>
        <v>1665330.17</v>
      </c>
      <c r="F57" s="18">
        <f t="shared" si="14"/>
        <v>0</v>
      </c>
      <c r="G57" s="18">
        <f t="shared" si="14"/>
        <v>0</v>
      </c>
      <c r="H57" s="18">
        <f t="shared" si="3"/>
        <v>1665330.17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1645330.17</v>
      </c>
      <c r="D65" s="21">
        <v>20000</v>
      </c>
      <c r="E65" s="21">
        <f t="shared" si="15"/>
        <v>1665330.17</v>
      </c>
      <c r="F65" s="21">
        <v>0</v>
      </c>
      <c r="G65" s="21">
        <v>0</v>
      </c>
      <c r="H65" s="21">
        <f t="shared" si="3"/>
        <v>1665330.17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/>
      <c r="D107" s="31"/>
      <c r="E107" s="21">
        <f t="shared" si="28"/>
        <v>0</v>
      </c>
      <c r="F107" s="31"/>
      <c r="G107" s="31"/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23"/>
      <c r="B154" s="24" t="s">
        <v>206</v>
      </c>
      <c r="C154" s="25">
        <f>C4+C79</f>
        <v>26321873.640000001</v>
      </c>
      <c r="D154" s="25">
        <f t="shared" ref="D154:H154" si="42">D4+D79</f>
        <v>2514738.2800000003</v>
      </c>
      <c r="E154" s="25">
        <f t="shared" si="42"/>
        <v>28836611.919999994</v>
      </c>
      <c r="F154" s="25">
        <f t="shared" si="42"/>
        <v>4865542.5399999991</v>
      </c>
      <c r="G154" s="25">
        <f t="shared" si="42"/>
        <v>4865542.5399999991</v>
      </c>
      <c r="H154" s="25">
        <f t="shared" si="42"/>
        <v>23971069.379999995</v>
      </c>
    </row>
    <row r="155" spans="1:8" ht="5.0999999999999996" customHeight="1">
      <c r="A155" s="23"/>
      <c r="B155" s="33"/>
      <c r="C155" s="34"/>
      <c r="D155" s="34"/>
      <c r="E155" s="34"/>
      <c r="F155" s="34"/>
      <c r="G155" s="34"/>
      <c r="H155" s="34"/>
    </row>
    <row r="156" spans="1:8">
      <c r="B156" s="35" t="s">
        <v>207</v>
      </c>
      <c r="C156" s="35"/>
      <c r="D156" s="35"/>
      <c r="E156" s="35"/>
      <c r="F156" s="35"/>
      <c r="G156" s="35"/>
      <c r="H156" s="35"/>
    </row>
  </sheetData>
  <mergeCells count="25">
    <mergeCell ref="B156:H156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2017-06-23T15:44:38Z</dcterms:created>
  <dcterms:modified xsi:type="dcterms:W3CDTF">2017-06-23T15:45:32Z</dcterms:modified>
</cp:coreProperties>
</file>