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AA" sheetId="1" r:id="rId1"/>
  </sheets>
  <externalReferences>
    <externalReference r:id="rId2"/>
  </externalReferences>
  <definedNames>
    <definedName name="_xlnm.Print_Area" localSheetId="0">EAA!$A$1:$I$34</definedName>
  </definedNames>
  <calcPr calcId="145621"/>
</workbook>
</file>

<file path=xl/calcChain.xml><?xml version="1.0" encoding="utf-8"?>
<calcChain xmlns="http://schemas.openxmlformats.org/spreadsheetml/2006/main">
  <c r="K31" i="1" l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F21" i="1"/>
  <c r="E21" i="1"/>
  <c r="G21" i="1" s="1"/>
  <c r="H21" i="1" s="1"/>
  <c r="D21" i="1"/>
  <c r="G19" i="1"/>
  <c r="H19" i="1" s="1"/>
  <c r="K18" i="1"/>
  <c r="G18" i="1"/>
  <c r="H18" i="1" s="1"/>
  <c r="G17" i="1"/>
  <c r="H17" i="1" s="1"/>
  <c r="G16" i="1"/>
  <c r="G15" i="1"/>
  <c r="H15" i="1" s="1"/>
  <c r="K14" i="1"/>
  <c r="H14" i="1"/>
  <c r="G14" i="1"/>
  <c r="G13" i="1"/>
  <c r="H13" i="1" s="1"/>
  <c r="F11" i="1"/>
  <c r="F9" i="1" s="1"/>
  <c r="E11" i="1"/>
  <c r="E9" i="1" s="1"/>
  <c r="G9" i="1" s="1"/>
  <c r="H9" i="1" s="1"/>
  <c r="D11" i="1"/>
  <c r="G10" i="1"/>
  <c r="D9" i="1"/>
  <c r="K19" i="1" l="1"/>
  <c r="G11" i="1"/>
  <c r="H11" i="1" s="1"/>
  <c r="K15" i="1"/>
  <c r="K13" i="1"/>
  <c r="H16" i="1"/>
  <c r="K17" i="1"/>
</calcChain>
</file>

<file path=xl/sharedStrings.xml><?xml version="1.0" encoding="utf-8"?>
<sst xmlns="http://schemas.openxmlformats.org/spreadsheetml/2006/main" count="33" uniqueCount="33">
  <si>
    <t>ESTADO ANALÍTICO DEL ACTIVO</t>
  </si>
  <si>
    <t>Al 31 de Diciembre de 2017</t>
  </si>
  <si>
    <t>(Pesos)</t>
  </si>
  <si>
    <t>Sistema para el Desarrollo Integral de la Familia del Estado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</si>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</sst>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60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center"/>
    </xf>
    <xf numFmtId="0" fontId="4" fillId="12" borderId="0" xfId="0" applyFont="1" applyFill="1" applyBorder="1" applyAlignment="1"/>
    <xf numFmtId="0" fontId="3" fillId="12" borderId="0" xfId="0" applyFont="1" applyFill="1"/>
    <xf numFmtId="0" fontId="3" fillId="12" borderId="0" xfId="0" applyFont="1" applyFill="1" applyBorder="1"/>
    <xf numFmtId="0" fontId="4" fillId="11" borderId="0" xfId="2" applyFont="1" applyFill="1" applyBorder="1" applyAlignment="1">
      <alignment horizontal="center"/>
    </xf>
    <xf numFmtId="0" fontId="6" fillId="12" borderId="2" xfId="3" applyNumberFormat="1" applyFont="1" applyFill="1" applyBorder="1" applyAlignment="1">
      <alignment horizontal="center" vertical="center"/>
    </xf>
    <xf numFmtId="0" fontId="7" fillId="11" borderId="3" xfId="2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5" xfId="2" applyFont="1" applyFill="1" applyBorder="1" applyAlignment="1">
      <alignment horizontal="center" vertical="center" wrapText="1"/>
    </xf>
    <xf numFmtId="0" fontId="7" fillId="12" borderId="0" xfId="0" applyFont="1" applyFill="1" applyBorder="1"/>
    <xf numFmtId="0" fontId="7" fillId="11" borderId="6" xfId="2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7" xfId="2" applyFont="1" applyFill="1" applyBorder="1" applyAlignment="1">
      <alignment horizontal="center" vertical="center" wrapText="1"/>
    </xf>
    <xf numFmtId="0" fontId="4" fillId="12" borderId="8" xfId="3" applyNumberFormat="1" applyFont="1" applyFill="1" applyBorder="1" applyAlignment="1">
      <alignment horizontal="center" vertical="center"/>
    </xf>
    <xf numFmtId="0" fontId="4" fillId="12" borderId="0" xfId="3" applyNumberFormat="1" applyFont="1" applyFill="1" applyBorder="1" applyAlignment="1">
      <alignment horizontal="center" vertical="center"/>
    </xf>
    <xf numFmtId="0" fontId="4" fillId="12" borderId="9" xfId="3" applyNumberFormat="1" applyFont="1" applyFill="1" applyBorder="1" applyAlignment="1">
      <alignment horizontal="center" vertical="center"/>
    </xf>
    <xf numFmtId="0" fontId="4" fillId="12" borderId="8" xfId="3" applyNumberFormat="1" applyFont="1" applyFill="1" applyBorder="1" applyAlignment="1">
      <alignment horizontal="center" vertical="top"/>
    </xf>
    <xf numFmtId="0" fontId="4" fillId="12" borderId="0" xfId="3" applyNumberFormat="1" applyFont="1" applyFill="1" applyBorder="1" applyAlignment="1">
      <alignment horizontal="center" vertical="top"/>
    </xf>
    <xf numFmtId="0" fontId="4" fillId="12" borderId="9" xfId="3" applyNumberFormat="1" applyFont="1" applyFill="1" applyBorder="1" applyAlignment="1">
      <alignment horizontal="center" vertical="top"/>
    </xf>
    <xf numFmtId="0" fontId="8" fillId="12" borderId="8" xfId="0" applyFont="1" applyFill="1" applyBorder="1" applyAlignment="1">
      <alignment vertical="top"/>
    </xf>
    <xf numFmtId="0" fontId="8" fillId="12" borderId="0" xfId="0" applyFont="1" applyFill="1" applyBorder="1" applyAlignment="1">
      <alignment horizontal="left" vertical="top"/>
    </xf>
    <xf numFmtId="3" fontId="8" fillId="12" borderId="0" xfId="0" applyNumberFormat="1" applyFont="1" applyFill="1" applyBorder="1" applyAlignment="1">
      <alignment vertical="top"/>
    </xf>
    <xf numFmtId="0" fontId="8" fillId="12" borderId="9" xfId="0" applyFont="1" applyFill="1" applyBorder="1" applyAlignment="1">
      <alignment vertical="top"/>
    </xf>
    <xf numFmtId="0" fontId="8" fillId="12" borderId="0" xfId="0" applyFont="1" applyFill="1" applyBorder="1" applyAlignment="1">
      <alignment vertical="top"/>
    </xf>
    <xf numFmtId="0" fontId="9" fillId="12" borderId="8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3" fontId="8" fillId="12" borderId="0" xfId="1" applyNumberFormat="1" applyFont="1" applyFill="1" applyBorder="1" applyAlignment="1">
      <alignment vertical="top"/>
    </xf>
    <xf numFmtId="0" fontId="9" fillId="12" borderId="9" xfId="0" applyFont="1" applyFill="1" applyBorder="1" applyAlignment="1">
      <alignment vertical="top"/>
    </xf>
    <xf numFmtId="0" fontId="10" fillId="12" borderId="0" xfId="0" applyFont="1" applyFill="1"/>
    <xf numFmtId="0" fontId="3" fillId="12" borderId="8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3" fontId="3" fillId="12" borderId="0" xfId="0" applyNumberFormat="1" applyFont="1" applyFill="1" applyBorder="1" applyAlignment="1">
      <alignment vertical="top"/>
    </xf>
    <xf numFmtId="0" fontId="3" fillId="12" borderId="9" xfId="0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3" fontId="5" fillId="12" borderId="0" xfId="1" applyNumberFormat="1" applyFont="1" applyFill="1" applyBorder="1" applyAlignment="1" applyProtection="1">
      <alignment vertical="top"/>
      <protection locked="0"/>
    </xf>
    <xf numFmtId="3" fontId="5" fillId="12" borderId="0" xfId="1" applyNumberFormat="1" applyFont="1" applyFill="1" applyBorder="1" applyAlignment="1">
      <alignment vertical="top"/>
    </xf>
    <xf numFmtId="4" fontId="3" fillId="12" borderId="0" xfId="0" applyNumberFormat="1" applyFont="1" applyFill="1" applyBorder="1"/>
    <xf numFmtId="0" fontId="3" fillId="12" borderId="0" xfId="0" applyFont="1" applyFill="1" applyBorder="1" applyAlignment="1">
      <alignment horizontal="left" vertical="top"/>
    </xf>
    <xf numFmtId="3" fontId="3" fillId="12" borderId="0" xfId="1" applyNumberFormat="1" applyFont="1" applyFill="1" applyBorder="1" applyAlignment="1">
      <alignment vertical="top"/>
    </xf>
    <xf numFmtId="0" fontId="3" fillId="12" borderId="6" xfId="0" applyFont="1" applyFill="1" applyBorder="1" applyAlignment="1">
      <alignment vertical="top"/>
    </xf>
    <xf numFmtId="0" fontId="3" fillId="12" borderId="2" xfId="0" applyFont="1" applyFill="1" applyBorder="1" applyAlignment="1">
      <alignment horizontal="left" vertical="top"/>
    </xf>
    <xf numFmtId="3" fontId="5" fillId="12" borderId="2" xfId="1" applyNumberFormat="1" applyFont="1" applyFill="1" applyBorder="1" applyAlignment="1" applyProtection="1">
      <alignment vertical="top"/>
      <protection locked="0"/>
    </xf>
    <xf numFmtId="3" fontId="5" fillId="12" borderId="2" xfId="1" applyNumberFormat="1" applyFont="1" applyFill="1" applyBorder="1" applyAlignment="1">
      <alignment vertical="top"/>
    </xf>
    <xf numFmtId="0" fontId="3" fillId="12" borderId="7" xfId="0" applyFont="1" applyFill="1" applyBorder="1" applyAlignment="1">
      <alignment vertical="top"/>
    </xf>
    <xf numFmtId="0" fontId="3" fillId="12" borderId="0" xfId="0" applyFont="1" applyFill="1" applyAlignment="1"/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vertical="center"/>
    </xf>
    <xf numFmtId="0" fontId="3" fillId="12" borderId="0" xfId="0" applyFont="1" applyFill="1" applyAlignment="1">
      <alignment horizontal="center"/>
    </xf>
    <xf numFmtId="0" fontId="11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</cellXfs>
  <cellStyles count="25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2 4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Moneda 2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2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 9" xfId="145"/>
    <cellStyle name="Normal 2 30" xfId="146"/>
    <cellStyle name="Normal 2 31" xfId="147"/>
    <cellStyle name="Normal 2 4" xfId="148"/>
    <cellStyle name="Normal 2 4 2" xfId="149"/>
    <cellStyle name="Normal 2 4 3" xfId="150"/>
    <cellStyle name="Normal 2 5" xfId="151"/>
    <cellStyle name="Normal 2 5 2" xfId="152"/>
    <cellStyle name="Normal 2 5 3" xfId="153"/>
    <cellStyle name="Normal 2 6" xfId="154"/>
    <cellStyle name="Normal 2 6 2" xfId="155"/>
    <cellStyle name="Normal 2 6 3" xfId="156"/>
    <cellStyle name="Normal 2 7" xfId="157"/>
    <cellStyle name="Normal 2 7 2" xfId="158"/>
    <cellStyle name="Normal 2 7 3" xfId="159"/>
    <cellStyle name="Normal 2 8" xfId="160"/>
    <cellStyle name="Normal 2 8 2" xfId="161"/>
    <cellStyle name="Normal 2 8 3" xfId="162"/>
    <cellStyle name="Normal 2 82" xfId="163"/>
    <cellStyle name="Normal 2 83" xfId="164"/>
    <cellStyle name="Normal 2 86" xfId="165"/>
    <cellStyle name="Normal 2 9" xfId="166"/>
    <cellStyle name="Normal 2 9 2" xfId="167"/>
    <cellStyle name="Normal 2 9 3" xfId="168"/>
    <cellStyle name="Normal 3" xfId="169"/>
    <cellStyle name="Normal 3 10" xfId="170"/>
    <cellStyle name="Normal 3 11" xfId="171"/>
    <cellStyle name="Normal 3 2" xfId="172"/>
    <cellStyle name="Normal 3 3" xfId="173"/>
    <cellStyle name="Normal 3 4" xfId="174"/>
    <cellStyle name="Normal 3 5" xfId="175"/>
    <cellStyle name="Normal 3 6" xfId="176"/>
    <cellStyle name="Normal 3 7" xfId="177"/>
    <cellStyle name="Normal 3 8" xfId="178"/>
    <cellStyle name="Normal 3 9" xfId="179"/>
    <cellStyle name="Normal 4" xfId="180"/>
    <cellStyle name="Normal 4 2" xfId="181"/>
    <cellStyle name="Normal 4 2 2" xfId="182"/>
    <cellStyle name="Normal 4 3" xfId="183"/>
    <cellStyle name="Normal 4 4" xfId="184"/>
    <cellStyle name="Normal 4 5" xfId="185"/>
    <cellStyle name="Normal 5" xfId="186"/>
    <cellStyle name="Normal 5 10" xfId="187"/>
    <cellStyle name="Normal 5 11" xfId="188"/>
    <cellStyle name="Normal 5 12" xfId="189"/>
    <cellStyle name="Normal 5 13" xfId="190"/>
    <cellStyle name="Normal 5 14" xfId="191"/>
    <cellStyle name="Normal 5 15" xfId="192"/>
    <cellStyle name="Normal 5 16" xfId="193"/>
    <cellStyle name="Normal 5 17" xfId="194"/>
    <cellStyle name="Normal 5 2" xfId="195"/>
    <cellStyle name="Normal 5 2 2" xfId="196"/>
    <cellStyle name="Normal 5 3" xfId="197"/>
    <cellStyle name="Normal 5 3 2" xfId="198"/>
    <cellStyle name="Normal 5 4" xfId="199"/>
    <cellStyle name="Normal 5 4 2" xfId="200"/>
    <cellStyle name="Normal 5 5" xfId="201"/>
    <cellStyle name="Normal 5 5 2" xfId="202"/>
    <cellStyle name="Normal 5 6" xfId="203"/>
    <cellStyle name="Normal 5 7" xfId="204"/>
    <cellStyle name="Normal 5 7 2" xfId="205"/>
    <cellStyle name="Normal 5 8" xfId="206"/>
    <cellStyle name="Normal 5 9" xfId="207"/>
    <cellStyle name="Normal 56" xfId="208"/>
    <cellStyle name="Normal 6" xfId="209"/>
    <cellStyle name="Normal 6 2" xfId="210"/>
    <cellStyle name="Normal 6 3" xfId="211"/>
    <cellStyle name="Normal 7" xfId="212"/>
    <cellStyle name="Normal 7 10" xfId="213"/>
    <cellStyle name="Normal 7 11" xfId="214"/>
    <cellStyle name="Normal 7 12" xfId="215"/>
    <cellStyle name="Normal 7 13" xfId="216"/>
    <cellStyle name="Normal 7 14" xfId="217"/>
    <cellStyle name="Normal 7 15" xfId="218"/>
    <cellStyle name="Normal 7 16" xfId="219"/>
    <cellStyle name="Normal 7 17" xfId="220"/>
    <cellStyle name="Normal 7 18" xfId="221"/>
    <cellStyle name="Normal 7 2" xfId="222"/>
    <cellStyle name="Normal 7 3" xfId="223"/>
    <cellStyle name="Normal 7 4" xfId="224"/>
    <cellStyle name="Normal 7 5" xfId="225"/>
    <cellStyle name="Normal 7 6" xfId="226"/>
    <cellStyle name="Normal 7 7" xfId="227"/>
    <cellStyle name="Normal 7 8" xfId="228"/>
    <cellStyle name="Normal 7 9" xfId="229"/>
    <cellStyle name="Normal 8" xfId="230"/>
    <cellStyle name="Normal 9" xfId="231"/>
    <cellStyle name="Normal 9 2" xfId="232"/>
    <cellStyle name="Normal 9 3" xfId="233"/>
    <cellStyle name="Notas 2" xfId="234"/>
    <cellStyle name="Porcentaje 2" xfId="235"/>
    <cellStyle name="Porcentual 2" xfId="236"/>
    <cellStyle name="Porcentual 2 2" xfId="237"/>
    <cellStyle name="Total 10" xfId="238"/>
    <cellStyle name="Total 11" xfId="239"/>
    <cellStyle name="Total 12" xfId="240"/>
    <cellStyle name="Total 13" xfId="241"/>
    <cellStyle name="Total 14" xfId="242"/>
    <cellStyle name="Total 2" xfId="243"/>
    <cellStyle name="Total 3" xfId="244"/>
    <cellStyle name="Total 4" xfId="245"/>
    <cellStyle name="Total 5" xfId="246"/>
    <cellStyle name="Total 6" xfId="247"/>
    <cellStyle name="Total 7" xfId="248"/>
    <cellStyle name="Total 8" xfId="249"/>
    <cellStyle name="Total 9" xfId="2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EDOS%20FIN/DICIEMBRE%202017/cuenta%20publica/Estados%20Financieros%20Diciembre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gasto federalizado"/>
      <sheetName val="Ayudas"/>
    </sheetNames>
    <sheetDataSet>
      <sheetData sheetId="0"/>
      <sheetData sheetId="1"/>
      <sheetData sheetId="2">
        <row r="14">
          <cell r="D14">
            <v>880509755.82000005</v>
          </cell>
        </row>
        <row r="15">
          <cell r="D15">
            <v>111703102.95999999</v>
          </cell>
        </row>
        <row r="16">
          <cell r="D16">
            <v>51793941.149999999</v>
          </cell>
        </row>
        <row r="18">
          <cell r="D18">
            <v>197433.27</v>
          </cell>
        </row>
        <row r="20">
          <cell r="D20">
            <v>26074</v>
          </cell>
        </row>
        <row r="35">
          <cell r="D3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Q34"/>
  <sheetViews>
    <sheetView showGridLines="0" tabSelected="1" zoomScale="85" zoomScaleNormal="85" workbookViewId="0">
      <selection activeCell="B50" sqref="B50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1" width="11.42578125" style="5"/>
    <col min="12" max="12" width="15.28515625" style="5" bestFit="1" customWidth="1"/>
    <col min="13" max="16384" width="11.42578125" style="5"/>
  </cols>
  <sheetData>
    <row r="1" spans="1:14" s="6" customFormat="1" ht="17.100000000000001" customHeight="1" x14ac:dyDescent="0.2">
      <c r="A1" s="1"/>
      <c r="B1" s="2"/>
      <c r="C1" s="3" t="s">
        <v>0</v>
      </c>
      <c r="D1" s="3"/>
      <c r="E1" s="3"/>
      <c r="F1" s="3"/>
      <c r="G1" s="3"/>
      <c r="H1" s="2"/>
      <c r="I1" s="2"/>
      <c r="J1" s="4"/>
      <c r="K1" s="5"/>
    </row>
    <row r="2" spans="1:14" s="6" customFormat="1" ht="17.100000000000001" customHeight="1" x14ac:dyDescent="0.2">
      <c r="A2" s="7" t="s">
        <v>1</v>
      </c>
      <c r="B2" s="7"/>
      <c r="C2" s="7"/>
      <c r="D2" s="7"/>
      <c r="E2" s="7"/>
      <c r="F2" s="7"/>
      <c r="G2" s="7"/>
      <c r="H2" s="7"/>
      <c r="I2" s="2"/>
      <c r="J2" s="4"/>
      <c r="K2" s="5"/>
    </row>
    <row r="3" spans="1:14" s="6" customFormat="1" ht="17.100000000000001" customHeight="1" x14ac:dyDescent="0.2">
      <c r="A3" s="1"/>
      <c r="B3" s="2"/>
      <c r="C3" s="3" t="s">
        <v>2</v>
      </c>
      <c r="D3" s="3"/>
      <c r="E3" s="3"/>
      <c r="F3" s="3"/>
      <c r="G3" s="3"/>
      <c r="H3" s="2"/>
      <c r="I3" s="2"/>
      <c r="J3" s="4"/>
      <c r="K3" s="5"/>
    </row>
    <row r="4" spans="1:14" s="6" customFormat="1" ht="24" customHeight="1" x14ac:dyDescent="0.2">
      <c r="A4" s="8" t="s">
        <v>3</v>
      </c>
      <c r="B4" s="8"/>
      <c r="C4" s="8"/>
      <c r="D4" s="8"/>
      <c r="E4" s="8"/>
      <c r="F4" s="8"/>
      <c r="G4" s="8"/>
      <c r="H4" s="8"/>
      <c r="I4" s="8"/>
    </row>
    <row r="5" spans="1:14" s="14" customFormat="1" ht="25.5" x14ac:dyDescent="0.2">
      <c r="A5" s="9"/>
      <c r="B5" s="10" t="s">
        <v>4</v>
      </c>
      <c r="C5" s="10"/>
      <c r="D5" s="11" t="s">
        <v>5</v>
      </c>
      <c r="E5" s="11" t="s">
        <v>6</v>
      </c>
      <c r="F5" s="12" t="s">
        <v>7</v>
      </c>
      <c r="G5" s="12" t="s">
        <v>8</v>
      </c>
      <c r="H5" s="12" t="s">
        <v>9</v>
      </c>
      <c r="I5" s="13"/>
    </row>
    <row r="6" spans="1:14" s="14" customFormat="1" x14ac:dyDescent="0.2">
      <c r="A6" s="15"/>
      <c r="B6" s="16"/>
      <c r="C6" s="16"/>
      <c r="D6" s="17">
        <v>1</v>
      </c>
      <c r="E6" s="17">
        <v>2</v>
      </c>
      <c r="F6" s="18">
        <v>3</v>
      </c>
      <c r="G6" s="18" t="s">
        <v>10</v>
      </c>
      <c r="H6" s="18" t="s">
        <v>11</v>
      </c>
      <c r="I6" s="19"/>
    </row>
    <row r="7" spans="1:14" s="6" customFormat="1" ht="3" customHeight="1" x14ac:dyDescent="0.2">
      <c r="A7" s="20"/>
      <c r="B7" s="21"/>
      <c r="C7" s="21"/>
      <c r="D7" s="21"/>
      <c r="E7" s="21"/>
      <c r="F7" s="21"/>
      <c r="G7" s="21"/>
      <c r="H7" s="21"/>
      <c r="I7" s="22"/>
    </row>
    <row r="8" spans="1:14" s="6" customFormat="1" ht="3" customHeight="1" x14ac:dyDescent="0.2">
      <c r="A8" s="23"/>
      <c r="B8" s="24"/>
      <c r="C8" s="24"/>
      <c r="D8" s="24"/>
      <c r="E8" s="24"/>
      <c r="F8" s="24"/>
      <c r="G8" s="24"/>
      <c r="H8" s="24"/>
      <c r="I8" s="25"/>
      <c r="J8" s="5"/>
      <c r="K8" s="5"/>
    </row>
    <row r="9" spans="1:14" s="6" customFormat="1" x14ac:dyDescent="0.2">
      <c r="A9" s="26"/>
      <c r="B9" s="27" t="s">
        <v>12</v>
      </c>
      <c r="C9" s="27"/>
      <c r="D9" s="28">
        <f>+D11+D21</f>
        <v>1084347809.55</v>
      </c>
      <c r="E9" s="28">
        <f>+E11+E21</f>
        <v>5536203646.0600004</v>
      </c>
      <c r="F9" s="28">
        <f>+F11+F21</f>
        <v>5347480781.4299994</v>
      </c>
      <c r="G9" s="28">
        <f>+D9+E9-F9</f>
        <v>1273070674.1800013</v>
      </c>
      <c r="H9" s="28">
        <f>+G9-D9</f>
        <v>188722864.63000131</v>
      </c>
      <c r="I9" s="29"/>
      <c r="J9" s="5"/>
      <c r="K9" s="5"/>
    </row>
    <row r="10" spans="1:14" s="6" customFormat="1" ht="5.0999999999999996" customHeight="1" x14ac:dyDescent="0.2">
      <c r="A10" s="26"/>
      <c r="B10" s="30"/>
      <c r="C10" s="30"/>
      <c r="D10" s="28"/>
      <c r="E10" s="28"/>
      <c r="F10" s="28"/>
      <c r="G10" s="28">
        <f>+D10+E10-F10</f>
        <v>0</v>
      </c>
      <c r="H10" s="28"/>
      <c r="I10" s="29"/>
      <c r="J10" s="5"/>
      <c r="K10" s="5"/>
    </row>
    <row r="11" spans="1:14" s="6" customFormat="1" x14ac:dyDescent="0.2">
      <c r="A11" s="31"/>
      <c r="B11" s="32" t="s">
        <v>13</v>
      </c>
      <c r="C11" s="32"/>
      <c r="D11" s="33">
        <f>SUM(D13:D19)</f>
        <v>954969254.98000002</v>
      </c>
      <c r="E11" s="33">
        <f>SUM(E13:E19)</f>
        <v>5395043928.3500004</v>
      </c>
      <c r="F11" s="33">
        <f>SUM(F13:F19)</f>
        <v>5300464322.2699995</v>
      </c>
      <c r="G11" s="28">
        <f>+D11+E11-F11</f>
        <v>1049548861.0600004</v>
      </c>
      <c r="H11" s="33">
        <f>+G11-D11</f>
        <v>94579606.080000401</v>
      </c>
      <c r="I11" s="34"/>
      <c r="J11" s="5"/>
      <c r="K11" s="35"/>
    </row>
    <row r="12" spans="1:14" s="6" customFormat="1" ht="5.0999999999999996" customHeight="1" x14ac:dyDescent="0.2">
      <c r="A12" s="36"/>
      <c r="B12" s="37"/>
      <c r="C12" s="37"/>
      <c r="D12" s="38"/>
      <c r="E12" s="38"/>
      <c r="F12" s="38"/>
      <c r="G12" s="38"/>
      <c r="H12" s="38"/>
      <c r="I12" s="39"/>
      <c r="J12" s="5"/>
      <c r="K12" s="35"/>
    </row>
    <row r="13" spans="1:14" s="6" customFormat="1" ht="19.5" customHeight="1" x14ac:dyDescent="0.2">
      <c r="A13" s="36"/>
      <c r="B13" s="40" t="s">
        <v>14</v>
      </c>
      <c r="C13" s="40"/>
      <c r="D13" s="41">
        <v>826815206.94000006</v>
      </c>
      <c r="E13" s="41">
        <v>2547240897.0700002</v>
      </c>
      <c r="F13" s="41">
        <v>2493546348.1900001</v>
      </c>
      <c r="G13" s="42">
        <f>+D13+E13-F13</f>
        <v>880509755.82000017</v>
      </c>
      <c r="H13" s="42">
        <f>+G13-D13</f>
        <v>53694548.880000114</v>
      </c>
      <c r="I13" s="39"/>
      <c r="J13" s="5"/>
      <c r="K13" s="35" t="str">
        <f>IF(G13=[1]ESF!D14," ","Error")</f>
        <v xml:space="preserve"> </v>
      </c>
      <c r="L13" s="43"/>
    </row>
    <row r="14" spans="1:14" s="6" customFormat="1" ht="19.5" customHeight="1" x14ac:dyDescent="0.2">
      <c r="A14" s="36"/>
      <c r="B14" s="40" t="s">
        <v>15</v>
      </c>
      <c r="C14" s="40"/>
      <c r="D14" s="41">
        <v>98958143.730000004</v>
      </c>
      <c r="E14" s="41">
        <v>2621373605.1999998</v>
      </c>
      <c r="F14" s="41">
        <v>2608628645.9699998</v>
      </c>
      <c r="G14" s="42">
        <f>+D14+E14-F14</f>
        <v>111703102.96000004</v>
      </c>
      <c r="H14" s="42">
        <f>+G14-D14</f>
        <v>12744959.230000034</v>
      </c>
      <c r="I14" s="39"/>
      <c r="J14" s="5"/>
      <c r="K14" s="35" t="str">
        <f>IF(G14=[1]ESF!D15," ","Error")</f>
        <v xml:space="preserve"> </v>
      </c>
      <c r="L14" s="43"/>
    </row>
    <row r="15" spans="1:14" s="6" customFormat="1" ht="19.5" customHeight="1" x14ac:dyDescent="0.2">
      <c r="A15" s="36"/>
      <c r="B15" s="40" t="s">
        <v>16</v>
      </c>
      <c r="C15" s="40"/>
      <c r="D15" s="41">
        <v>24058633.73</v>
      </c>
      <c r="E15" s="41">
        <v>71396818.040000007</v>
      </c>
      <c r="F15" s="41">
        <v>43661510.619999997</v>
      </c>
      <c r="G15" s="42">
        <f>+D15+E15-F15</f>
        <v>51793941.150000013</v>
      </c>
      <c r="H15" s="42">
        <f>+G15-D15</f>
        <v>27735307.420000013</v>
      </c>
      <c r="I15" s="39"/>
      <c r="J15" s="5"/>
      <c r="K15" s="35" t="str">
        <f>IF(G15=[1]ESF!D16," ","Error")</f>
        <v xml:space="preserve"> </v>
      </c>
      <c r="L15" s="43"/>
    </row>
    <row r="16" spans="1:14" s="6" customFormat="1" ht="19.5" customHeight="1" x14ac:dyDescent="0.2">
      <c r="A16" s="36"/>
      <c r="B16" s="40" t="s">
        <v>17</v>
      </c>
      <c r="C16" s="40"/>
      <c r="D16" s="41">
        <v>4937237.3099999996</v>
      </c>
      <c r="E16" s="41">
        <v>154216836.03999999</v>
      </c>
      <c r="F16" s="41">
        <v>153835519.49000001</v>
      </c>
      <c r="G16" s="42">
        <f>+D16+E16-F16</f>
        <v>5318553.8599999845</v>
      </c>
      <c r="H16" s="42">
        <f>+G16-D16</f>
        <v>381316.54999998491</v>
      </c>
      <c r="I16" s="39"/>
      <c r="J16" s="5"/>
      <c r="K16" s="35"/>
      <c r="L16" s="43"/>
      <c r="N16" s="6" t="s">
        <v>18</v>
      </c>
    </row>
    <row r="17" spans="1:12" s="6" customFormat="1" ht="19.5" customHeight="1" x14ac:dyDescent="0.2">
      <c r="A17" s="36"/>
      <c r="B17" s="40" t="s">
        <v>19</v>
      </c>
      <c r="C17" s="40"/>
      <c r="D17" s="41">
        <v>197433.27</v>
      </c>
      <c r="E17" s="41">
        <v>792298</v>
      </c>
      <c r="F17" s="41">
        <v>792298</v>
      </c>
      <c r="G17" s="42">
        <f>+D17+E17-F17</f>
        <v>197433.27000000002</v>
      </c>
      <c r="H17" s="42">
        <f>+G17-D17</f>
        <v>0</v>
      </c>
      <c r="I17" s="39"/>
      <c r="J17" s="5"/>
      <c r="K17" s="35" t="str">
        <f>IF(G17=[1]ESF!D18," ","Error")</f>
        <v xml:space="preserve"> </v>
      </c>
      <c r="L17" s="43"/>
    </row>
    <row r="18" spans="1:12" s="6" customFormat="1" ht="19.5" customHeight="1" x14ac:dyDescent="0.2">
      <c r="A18" s="36"/>
      <c r="B18" s="40" t="s">
        <v>20</v>
      </c>
      <c r="C18" s="40"/>
      <c r="D18" s="41">
        <v>0</v>
      </c>
      <c r="E18" s="41">
        <v>0</v>
      </c>
      <c r="F18" s="41">
        <v>0</v>
      </c>
      <c r="G18" s="42">
        <f t="shared" ref="G18" si="0">+D18+E18-F18</f>
        <v>0</v>
      </c>
      <c r="H18" s="42">
        <f t="shared" ref="H18" si="1">+G18-D18</f>
        <v>0</v>
      </c>
      <c r="I18" s="39"/>
      <c r="J18" s="5"/>
      <c r="K18" s="35" t="str">
        <f>IF(G18=[1]ESF!D19," ","Error")</f>
        <v xml:space="preserve"> </v>
      </c>
      <c r="L18" s="43"/>
    </row>
    <row r="19" spans="1:12" ht="19.5" customHeight="1" x14ac:dyDescent="0.2">
      <c r="A19" s="36"/>
      <c r="B19" s="40" t="s">
        <v>21</v>
      </c>
      <c r="C19" s="40"/>
      <c r="D19" s="41">
        <v>2600</v>
      </c>
      <c r="E19" s="41">
        <v>23474</v>
      </c>
      <c r="F19" s="41">
        <v>0</v>
      </c>
      <c r="G19" s="42">
        <f>+D19+E19-F19</f>
        <v>26074</v>
      </c>
      <c r="H19" s="42">
        <f>+G19-D19</f>
        <v>23474</v>
      </c>
      <c r="I19" s="39"/>
      <c r="K19" s="35" t="str">
        <f>IF(G19=[1]ESF!D20," ","Error")</f>
        <v xml:space="preserve"> </v>
      </c>
    </row>
    <row r="20" spans="1:12" x14ac:dyDescent="0.2">
      <c r="A20" s="36"/>
      <c r="B20" s="44"/>
      <c r="C20" s="44"/>
      <c r="D20" s="45"/>
      <c r="E20" s="45"/>
      <c r="F20" s="45"/>
      <c r="G20" s="45"/>
      <c r="H20" s="45"/>
      <c r="I20" s="39"/>
      <c r="K20" s="35"/>
    </row>
    <row r="21" spans="1:12" x14ac:dyDescent="0.2">
      <c r="A21" s="31"/>
      <c r="B21" s="32" t="s">
        <v>22</v>
      </c>
      <c r="C21" s="32"/>
      <c r="D21" s="33">
        <f>SUM(D23:D31)</f>
        <v>129378554.56999996</v>
      </c>
      <c r="E21" s="33">
        <f>SUM(E23:E31)</f>
        <v>141159717.71000001</v>
      </c>
      <c r="F21" s="33">
        <f>SUM(F23:F31)</f>
        <v>47016459.159999996</v>
      </c>
      <c r="G21" s="33">
        <f>+D21+E21-F21</f>
        <v>223521813.11999997</v>
      </c>
      <c r="H21" s="33">
        <f>+G21-D21</f>
        <v>94143258.550000012</v>
      </c>
      <c r="I21" s="34"/>
      <c r="K21" s="35"/>
    </row>
    <row r="22" spans="1:12" ht="5.0999999999999996" customHeight="1" x14ac:dyDescent="0.2">
      <c r="A22" s="36"/>
      <c r="B22" s="37"/>
      <c r="C22" s="44"/>
      <c r="D22" s="38"/>
      <c r="E22" s="38"/>
      <c r="F22" s="38"/>
      <c r="G22" s="38"/>
      <c r="H22" s="38"/>
      <c r="I22" s="39"/>
      <c r="K22" s="35"/>
    </row>
    <row r="23" spans="1:12" ht="19.5" customHeight="1" x14ac:dyDescent="0.2">
      <c r="A23" s="36"/>
      <c r="B23" s="40" t="s">
        <v>23</v>
      </c>
      <c r="C23" s="40"/>
      <c r="D23" s="41">
        <v>0</v>
      </c>
      <c r="E23" s="41">
        <v>0</v>
      </c>
      <c r="F23" s="41">
        <v>0</v>
      </c>
      <c r="G23" s="42">
        <f t="shared" ref="G23:G31" si="2">+D23+E23-F23</f>
        <v>0</v>
      </c>
      <c r="H23" s="42">
        <f t="shared" ref="H23:H31" si="3">+G23-D23</f>
        <v>0</v>
      </c>
      <c r="I23" s="39"/>
      <c r="K23" s="35"/>
    </row>
    <row r="24" spans="1:12" ht="19.5" customHeight="1" x14ac:dyDescent="0.2">
      <c r="A24" s="36"/>
      <c r="B24" s="40" t="s">
        <v>24</v>
      </c>
      <c r="C24" s="40"/>
      <c r="D24" s="41">
        <v>0</v>
      </c>
      <c r="E24" s="41">
        <v>0</v>
      </c>
      <c r="F24" s="41">
        <v>0</v>
      </c>
      <c r="G24" s="42">
        <f t="shared" si="2"/>
        <v>0</v>
      </c>
      <c r="H24" s="42">
        <f t="shared" si="3"/>
        <v>0</v>
      </c>
      <c r="I24" s="39"/>
      <c r="K24" s="35"/>
    </row>
    <row r="25" spans="1:12" ht="19.5" customHeight="1" x14ac:dyDescent="0.2">
      <c r="A25" s="36"/>
      <c r="B25" s="40" t="s">
        <v>25</v>
      </c>
      <c r="C25" s="40"/>
      <c r="D25" s="41">
        <v>22386432.73</v>
      </c>
      <c r="E25" s="41">
        <v>112726592.39</v>
      </c>
      <c r="F25" s="41">
        <v>9347065.9700000007</v>
      </c>
      <c r="G25" s="42">
        <f t="shared" si="2"/>
        <v>125765959.15000001</v>
      </c>
      <c r="H25" s="42">
        <f>+G25-D25</f>
        <v>103379526.42</v>
      </c>
      <c r="I25" s="39"/>
      <c r="K25" s="35"/>
    </row>
    <row r="26" spans="1:12" ht="19.5" customHeight="1" x14ac:dyDescent="0.2">
      <c r="A26" s="36"/>
      <c r="B26" s="40" t="s">
        <v>26</v>
      </c>
      <c r="C26" s="40"/>
      <c r="D26" s="41">
        <v>241317875.13999999</v>
      </c>
      <c r="E26" s="41">
        <v>17068144.77</v>
      </c>
      <c r="F26" s="41">
        <v>8095572.04</v>
      </c>
      <c r="G26" s="42">
        <f t="shared" si="2"/>
        <v>250290447.87</v>
      </c>
      <c r="H26" s="42">
        <f>+G26-D26</f>
        <v>8972572.7300000191</v>
      </c>
      <c r="I26" s="39"/>
      <c r="K26" s="35"/>
    </row>
    <row r="27" spans="1:12" ht="19.5" customHeight="1" x14ac:dyDescent="0.2">
      <c r="A27" s="36"/>
      <c r="B27" s="40" t="s">
        <v>27</v>
      </c>
      <c r="C27" s="40"/>
      <c r="D27" s="41">
        <v>0</v>
      </c>
      <c r="E27" s="41">
        <v>0</v>
      </c>
      <c r="F27" s="41">
        <v>0</v>
      </c>
      <c r="G27" s="42">
        <f t="shared" si="2"/>
        <v>0</v>
      </c>
      <c r="H27" s="42">
        <f t="shared" si="3"/>
        <v>0</v>
      </c>
      <c r="I27" s="39"/>
      <c r="K27" s="35"/>
    </row>
    <row r="28" spans="1:12" ht="19.5" customHeight="1" x14ac:dyDescent="0.2">
      <c r="A28" s="36"/>
      <c r="B28" s="40" t="s">
        <v>28</v>
      </c>
      <c r="C28" s="40"/>
      <c r="D28" s="41">
        <v>-134325753.30000001</v>
      </c>
      <c r="E28" s="41">
        <v>11364980.550000001</v>
      </c>
      <c r="F28" s="41">
        <v>29573821.149999999</v>
      </c>
      <c r="G28" s="42">
        <f t="shared" si="2"/>
        <v>-152534593.90000001</v>
      </c>
      <c r="H28" s="42">
        <f>+G28-D28</f>
        <v>-18208840.599999994</v>
      </c>
      <c r="I28" s="39"/>
      <c r="K28" s="35"/>
    </row>
    <row r="29" spans="1:12" ht="19.5" customHeight="1" x14ac:dyDescent="0.2">
      <c r="A29" s="36"/>
      <c r="B29" s="40" t="s">
        <v>29</v>
      </c>
      <c r="C29" s="40"/>
      <c r="D29" s="41">
        <v>0</v>
      </c>
      <c r="E29" s="41">
        <v>0</v>
      </c>
      <c r="F29" s="41">
        <v>0</v>
      </c>
      <c r="G29" s="42">
        <f t="shared" si="2"/>
        <v>0</v>
      </c>
      <c r="H29" s="42">
        <f t="shared" si="3"/>
        <v>0</v>
      </c>
      <c r="I29" s="39"/>
      <c r="K29" s="35"/>
    </row>
    <row r="30" spans="1:12" ht="19.5" customHeight="1" x14ac:dyDescent="0.2">
      <c r="A30" s="36"/>
      <c r="B30" s="40" t="s">
        <v>30</v>
      </c>
      <c r="C30" s="40"/>
      <c r="D30" s="41">
        <v>0</v>
      </c>
      <c r="E30" s="41">
        <v>0</v>
      </c>
      <c r="F30" s="41">
        <v>0</v>
      </c>
      <c r="G30" s="42">
        <f t="shared" si="2"/>
        <v>0</v>
      </c>
      <c r="H30" s="42">
        <f t="shared" si="3"/>
        <v>0</v>
      </c>
      <c r="I30" s="39"/>
      <c r="K30" s="35"/>
    </row>
    <row r="31" spans="1:12" ht="19.5" customHeight="1" x14ac:dyDescent="0.2">
      <c r="A31" s="46"/>
      <c r="B31" s="47" t="s">
        <v>31</v>
      </c>
      <c r="C31" s="47"/>
      <c r="D31" s="48">
        <v>0</v>
      </c>
      <c r="E31" s="48">
        <v>0</v>
      </c>
      <c r="F31" s="48">
        <v>0</v>
      </c>
      <c r="G31" s="49">
        <f t="shared" si="2"/>
        <v>0</v>
      </c>
      <c r="H31" s="49">
        <f t="shared" si="3"/>
        <v>0</v>
      </c>
      <c r="I31" s="50"/>
      <c r="K31" s="35" t="str">
        <f>IF(G31=[1]ESF!D35," ","error")</f>
        <v xml:space="preserve"> </v>
      </c>
    </row>
    <row r="32" spans="1:12" ht="6" customHeight="1" x14ac:dyDescent="0.2">
      <c r="A32" s="51"/>
      <c r="B32" s="52"/>
      <c r="C32" s="53"/>
      <c r="E32" s="51"/>
      <c r="F32" s="51"/>
      <c r="G32" s="51"/>
      <c r="H32" s="51"/>
      <c r="I32" s="51"/>
    </row>
    <row r="33" spans="1:17" ht="15" customHeight="1" x14ac:dyDescent="0.2">
      <c r="A33" s="6"/>
      <c r="B33" s="55" t="s">
        <v>32</v>
      </c>
      <c r="C33" s="55"/>
      <c r="D33" s="55"/>
      <c r="E33" s="55"/>
      <c r="F33" s="55"/>
      <c r="G33" s="55"/>
      <c r="H33" s="55"/>
      <c r="I33" s="56"/>
      <c r="J33" s="56"/>
      <c r="K33" s="6"/>
      <c r="L33" s="6"/>
      <c r="M33" s="6"/>
      <c r="N33" s="6"/>
      <c r="O33" s="6"/>
      <c r="P33" s="6"/>
      <c r="Q33" s="6"/>
    </row>
    <row r="34" spans="1:17" ht="9.75" customHeight="1" x14ac:dyDescent="0.2">
      <c r="A34" s="6"/>
      <c r="B34" s="56"/>
      <c r="C34" s="57"/>
      <c r="D34" s="58"/>
      <c r="E34" s="58"/>
      <c r="F34" s="6"/>
      <c r="G34" s="59"/>
      <c r="H34" s="57"/>
      <c r="I34" s="58"/>
      <c r="J34" s="58"/>
      <c r="K34" s="6"/>
      <c r="L34" s="6"/>
      <c r="M34" s="6"/>
      <c r="N34" s="6"/>
      <c r="O34" s="6"/>
      <c r="P34" s="6"/>
      <c r="Q34" s="6"/>
    </row>
  </sheetData>
  <sheetProtection formatCells="0" selectLockedCells="1"/>
  <mergeCells count="27">
    <mergeCell ref="B30:C30"/>
    <mergeCell ref="B31:C31"/>
    <mergeCell ref="B33:H33"/>
    <mergeCell ref="B24:C24"/>
    <mergeCell ref="B25:C25"/>
    <mergeCell ref="B26:C26"/>
    <mergeCell ref="B27:C27"/>
    <mergeCell ref="B28:C28"/>
    <mergeCell ref="B29:C29"/>
    <mergeCell ref="B16:C16"/>
    <mergeCell ref="B17:C17"/>
    <mergeCell ref="B18:C18"/>
    <mergeCell ref="B19:C19"/>
    <mergeCell ref="B21:C21"/>
    <mergeCell ref="B23:C23"/>
    <mergeCell ref="A8:I8"/>
    <mergeCell ref="B9:C9"/>
    <mergeCell ref="B11:C11"/>
    <mergeCell ref="B13:C13"/>
    <mergeCell ref="B14:C14"/>
    <mergeCell ref="B15:C15"/>
    <mergeCell ref="C1:G1"/>
    <mergeCell ref="A2:H2"/>
    <mergeCell ref="C3:G3"/>
    <mergeCell ref="A4:I4"/>
    <mergeCell ref="B5:C6"/>
    <mergeCell ref="A7:I7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2018-03-14T15:46:09Z</dcterms:created>
  <dcterms:modified xsi:type="dcterms:W3CDTF">2018-03-14T15:46:42Z</dcterms:modified>
</cp:coreProperties>
</file>