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5" state="hidden" r:id="rId1"/>
    <sheet name="Formato 6a EAEPE COG" sheetId="1" r:id="rId2"/>
  </sheets>
  <definedNames>
    <definedName name="_xlnm._FilterDatabase" localSheetId="1" hidden="1">'Formato 6a EAEPE COG'!$B$3:$H$155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132" i="1" l="1"/>
  <c r="H128" i="1"/>
  <c r="F79" i="1"/>
  <c r="H108" i="1"/>
  <c r="D79" i="1"/>
  <c r="G79" i="1"/>
  <c r="H88" i="1"/>
  <c r="H57" i="1"/>
  <c r="H53" i="1"/>
  <c r="H43" i="1"/>
  <c r="H33" i="1"/>
  <c r="G4" i="1"/>
  <c r="H23" i="1"/>
  <c r="C4" i="1"/>
  <c r="C154" i="1" s="1"/>
  <c r="D4" i="1"/>
  <c r="F4" i="1"/>
  <c r="F154" i="1" s="1"/>
  <c r="E79" i="1"/>
  <c r="H80" i="1"/>
  <c r="E4" i="1"/>
  <c r="H5" i="1"/>
  <c r="H79" i="1" l="1"/>
  <c r="D154" i="1"/>
  <c r="G154" i="1"/>
  <c r="H4" i="1"/>
  <c r="H154" i="1" s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<sst xmlns="http://schemas.openxmlformats.org/spreadsheetml/2006/main" count="281" uniqueCount="208">
  <si>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</si>
  <si>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</si>
  <si>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</si>
  <si>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</si>
  <si>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</si>
  <si>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</si>
  <si>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</si>
  <si>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</si>
  <si>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</si>
  <si>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</si>
  <si>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</si>
  <si>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</si>
  <si>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</si>
  <si>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</si>
  <si>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</si>
  <si>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</si>
  <si>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</si>
  <si>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</si>
  <si>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</si>
  <si>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</si>
  <si>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</si>
  <si>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</si>
  <si>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</si>
  <si>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</si>
  <si>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</si>
  <si>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</si>
  <si>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</si>
  <si>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</si>
  <si>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</si>
  <si>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</si>
  <si>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</si>
  <si>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</si>
  <si>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</si>
  <si>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</si>
  <si>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</si>
  <si>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</si>
  <si>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</si>
  <si>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</si>
  <si>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</si>
  <si>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</si>
  <si>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</si>
  <si>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</si>
  <si>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</si>
  <si>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</si>
  <si>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</si>
  <si>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</si>
  <si>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</si>
  <si>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</si>
  <si>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</si>
  <si>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</si>
  <si>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</si>
  <si>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</si>
  <si>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</si>
  <si>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</si>
  <si>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</si>
  <si>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</si>
  <si>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</si>
  <si>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</si>
  <si>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</si>
  <si>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</si>
  <si>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</si>
  <si>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</si>
  <si>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</si>
  <si>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</si>
  <si>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</si>
  <si>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</si>
  <si>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</si>
  <si>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</si>
  <si>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</si>
  <si>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</si>
  <si>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</si>
  <si>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</si>
  <si>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</si>
  <si>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</si>
  <si>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</si>
  <si>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</si>
  <si>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</si>
  <si>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</si>
  <si>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</si>
  <si>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</si>
  <si>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</si>
  <si>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</si>
  <si>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</si>
  <si>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</si>
  <si>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</si>
  <si>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</si>
  <si>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</si>
  <si>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</si>
  <si>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</si>
  <si>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</si>
  <si>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</si>
  <si>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</si>
  <si>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</si>
  <si>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</si>
  <si>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</si>
  <si>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</si>
  <si>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</si>
  <si>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</si>
  <si>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</si>
  <si>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</si>
  <si>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</si>
  <si>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</si>
  <si>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</si>
  <si>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</si>
  <si>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</si>
  <si>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</si>
  <si>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</si>
  <si>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</si>
  <si>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</si>
  <si>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</si>
  <si>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</si>
  <si>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</si>
  <si>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</si>
  <si>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</si>
  <si>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</si>
  <si>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</si>
  <si>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</si>
  <si>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</si>
  <si>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</si>
  <si>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</si>
  <si>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</si>
  <si>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</si>
  <si>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</si>
  <si>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</si>
  <si>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</si>
  <si>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</si>
  <si>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</si>
  <si>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</si>
  <si>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</si>
  <si>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</si>
  <si>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</si>
  <si>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</si>
  <si>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</si>
  <si>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</si>
  <si>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</si>
  <si>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</si>
  <si>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</si>
  <si>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</si>
  <si>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</si>
  <si>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</si>
  <si>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</si>
  <si>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</si>
  <si>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</si>
  <si>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</si>
  <si>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</si>
  <si>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</si>
  <si>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</si>
  <si>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</si>
  <si>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</si>
  <si>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</si>
  <si>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</si>
  <si>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</si>
  <si>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</si>
  <si>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</si>
  <si>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</si>
  <si>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</si>
  <si>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</si>
  <si>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</si>
  <si>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</si>
  <si>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</si>
  <si>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</si>
  <si>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</si>
  <si>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</si>
  <si>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</si>
  <si>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</si>
  <si>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</si>
  <si>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</si>
  <si>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</si>
  <si>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</si>
  <si>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</si>
  <si>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</si>
  <si>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</si>
  <si>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</si>
  <si>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</si>
  <si>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</si>
  <si>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</si>
  <si>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</si>
  <si>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</si>
  <si>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</si>
  <si>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</si>
  <si>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</si>
  <si>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</si>
  <si>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</si>
  <si>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</si>
  <si>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</si>
  <si>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</si>
  <si>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</si>
  <si>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</si>
  <si>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</si>
  <si>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</si>
  <si>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</si>
  <si>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</si>
  <si>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</si>
  <si>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</si>
  <si>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</si>
  <si>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</si>
  <si>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</si>
  <si>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</si>
  <si>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</si>
  <si>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</si>
  <si>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</si>
  <si>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</si>
  <si>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</si>
  <si>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</si>
  <si>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</si>
  <si>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</si>
  <si>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</si>
  <si>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SISTEMA PARA EL DESARROLLO INTEGRAL DE LA FAMILIA DEL ESTADO DE GUANAJUATO
Clasificación por Objeto del Gasto (Capítulo y Concepto)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</si>
</sst>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B21" sqref="B2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1" t="s">
        <v>8</v>
      </c>
      <c r="B4" s="32"/>
      <c r="C4" s="5">
        <f>C5+C13+C23+C33+C43+C53+C57+C66+C70</f>
        <v>1066904676.1900001</v>
      </c>
      <c r="D4" s="5">
        <f t="shared" ref="D4:H4" si="0">D5+D13+D23+D33+D43+D53+D57+D66+D70</f>
        <v>169398598.19999999</v>
      </c>
      <c r="E4" s="5">
        <f t="shared" si="0"/>
        <v>1236303274.3900001</v>
      </c>
      <c r="F4" s="5">
        <f t="shared" si="0"/>
        <v>284491866.96999997</v>
      </c>
      <c r="G4" s="5">
        <f t="shared" si="0"/>
        <v>283457184.11000001</v>
      </c>
      <c r="H4" s="5">
        <f t="shared" si="0"/>
        <v>951811407.41999996</v>
      </c>
    </row>
    <row r="5" spans="1:8">
      <c r="A5" s="33" t="s">
        <v>9</v>
      </c>
      <c r="B5" s="34"/>
      <c r="C5" s="6">
        <f>SUM(C6:C12)</f>
        <v>241026453.47</v>
      </c>
      <c r="D5" s="6">
        <f t="shared" ref="D5:H5" si="1">SUM(D6:D12)</f>
        <v>9825818.4199999981</v>
      </c>
      <c r="E5" s="6">
        <f t="shared" si="1"/>
        <v>250852271.88999999</v>
      </c>
      <c r="F5" s="6">
        <f t="shared" si="1"/>
        <v>94388939.359999999</v>
      </c>
      <c r="G5" s="6">
        <f t="shared" si="1"/>
        <v>94388939.359999999</v>
      </c>
      <c r="H5" s="6">
        <f t="shared" si="1"/>
        <v>156463332.53000003</v>
      </c>
    </row>
    <row r="6" spans="1:8">
      <c r="A6" s="15" t="s">
        <v>85</v>
      </c>
      <c r="B6" s="16" t="s">
        <v>10</v>
      </c>
      <c r="C6" s="7">
        <v>33709404</v>
      </c>
      <c r="D6" s="7">
        <v>302525.26</v>
      </c>
      <c r="E6" s="7">
        <f>C6+D6</f>
        <v>34011929.259999998</v>
      </c>
      <c r="F6" s="7">
        <v>16006634.83</v>
      </c>
      <c r="G6" s="7">
        <v>16006634.83</v>
      </c>
      <c r="H6" s="7">
        <f>E6-F6</f>
        <v>18005294.43</v>
      </c>
    </row>
    <row r="7" spans="1:8">
      <c r="A7" s="15" t="s">
        <v>86</v>
      </c>
      <c r="B7" s="16" t="s">
        <v>11</v>
      </c>
      <c r="C7" s="7">
        <v>111045152.63</v>
      </c>
      <c r="D7" s="7">
        <v>2249215.46</v>
      </c>
      <c r="E7" s="7">
        <f t="shared" ref="E7:E12" si="2">C7+D7</f>
        <v>113294368.08999999</v>
      </c>
      <c r="F7" s="7">
        <v>35345007.119999997</v>
      </c>
      <c r="G7" s="7">
        <v>35345007.119999997</v>
      </c>
      <c r="H7" s="7">
        <f t="shared" ref="H7:H70" si="3">E7-F7</f>
        <v>77949360.969999999</v>
      </c>
    </row>
    <row r="8" spans="1:8">
      <c r="A8" s="15" t="s">
        <v>87</v>
      </c>
      <c r="B8" s="16" t="s">
        <v>12</v>
      </c>
      <c r="C8" s="7">
        <v>37380264</v>
      </c>
      <c r="D8" s="7">
        <v>736354.69</v>
      </c>
      <c r="E8" s="7">
        <f t="shared" si="2"/>
        <v>38116618.689999998</v>
      </c>
      <c r="F8" s="7">
        <v>12197261.880000001</v>
      </c>
      <c r="G8" s="7">
        <v>12197261.880000001</v>
      </c>
      <c r="H8" s="7">
        <f t="shared" si="3"/>
        <v>25919356.809999995</v>
      </c>
    </row>
    <row r="9" spans="1:8">
      <c r="A9" s="15" t="s">
        <v>88</v>
      </c>
      <c r="B9" s="16" t="s">
        <v>13</v>
      </c>
      <c r="C9" s="7">
        <v>22008562.050000001</v>
      </c>
      <c r="D9" s="7">
        <v>800283.74</v>
      </c>
      <c r="E9" s="7">
        <f t="shared" si="2"/>
        <v>22808845.789999999</v>
      </c>
      <c r="F9" s="7">
        <v>9132674.7699999996</v>
      </c>
      <c r="G9" s="7">
        <v>9132674.7699999996</v>
      </c>
      <c r="H9" s="7">
        <f t="shared" si="3"/>
        <v>13676171.02</v>
      </c>
    </row>
    <row r="10" spans="1:8">
      <c r="A10" s="15" t="s">
        <v>89</v>
      </c>
      <c r="B10" s="16" t="s">
        <v>14</v>
      </c>
      <c r="C10" s="7">
        <v>36262795.789999999</v>
      </c>
      <c r="D10" s="7">
        <v>5732803.9100000001</v>
      </c>
      <c r="E10" s="7">
        <f t="shared" si="2"/>
        <v>41995599.700000003</v>
      </c>
      <c r="F10" s="7">
        <v>21476873.280000001</v>
      </c>
      <c r="G10" s="7">
        <v>21476873.280000001</v>
      </c>
      <c r="H10" s="7">
        <f t="shared" si="3"/>
        <v>20518726.420000002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620275</v>
      </c>
      <c r="D12" s="7">
        <v>4635.3599999999997</v>
      </c>
      <c r="E12" s="7">
        <f t="shared" si="2"/>
        <v>624910.36</v>
      </c>
      <c r="F12" s="7">
        <v>230487.48</v>
      </c>
      <c r="G12" s="7">
        <v>230487.48</v>
      </c>
      <c r="H12" s="7">
        <f t="shared" si="3"/>
        <v>394422.88</v>
      </c>
    </row>
    <row r="13" spans="1:8">
      <c r="A13" s="33" t="s">
        <v>17</v>
      </c>
      <c r="B13" s="34"/>
      <c r="C13" s="6">
        <f>SUM(C14:C22)</f>
        <v>238027173.89999995</v>
      </c>
      <c r="D13" s="6">
        <f t="shared" ref="D13:G13" si="4">SUM(D14:D22)</f>
        <v>5787751.29</v>
      </c>
      <c r="E13" s="6">
        <f t="shared" si="4"/>
        <v>243814925.18999994</v>
      </c>
      <c r="F13" s="6">
        <f t="shared" si="4"/>
        <v>87682955.86999999</v>
      </c>
      <c r="G13" s="6">
        <f t="shared" si="4"/>
        <v>87480794.609999999</v>
      </c>
      <c r="H13" s="6">
        <f t="shared" si="3"/>
        <v>156131969.31999993</v>
      </c>
    </row>
    <row r="14" spans="1:8">
      <c r="A14" s="15" t="s">
        <v>92</v>
      </c>
      <c r="B14" s="16" t="s">
        <v>18</v>
      </c>
      <c r="C14" s="7">
        <v>4154167.58</v>
      </c>
      <c r="D14" s="7">
        <v>270146</v>
      </c>
      <c r="E14" s="7">
        <f t="shared" ref="E14:E22" si="5">C14+D14</f>
        <v>4424313.58</v>
      </c>
      <c r="F14" s="7">
        <v>1532143.21</v>
      </c>
      <c r="G14" s="7">
        <v>1528367.49</v>
      </c>
      <c r="H14" s="7">
        <f t="shared" si="3"/>
        <v>2892170.37</v>
      </c>
    </row>
    <row r="15" spans="1:8">
      <c r="A15" s="15" t="s">
        <v>93</v>
      </c>
      <c r="B15" s="16" t="s">
        <v>19</v>
      </c>
      <c r="C15" s="7">
        <v>54158605.030000001</v>
      </c>
      <c r="D15" s="7">
        <v>5350785.87</v>
      </c>
      <c r="E15" s="7">
        <f t="shared" si="5"/>
        <v>59509390.899999999</v>
      </c>
      <c r="F15" s="7">
        <v>937061.82</v>
      </c>
      <c r="G15" s="7">
        <v>937061.82</v>
      </c>
      <c r="H15" s="7">
        <f t="shared" si="3"/>
        <v>58572329.079999998</v>
      </c>
    </row>
    <row r="16" spans="1:8">
      <c r="A16" s="15" t="s">
        <v>94</v>
      </c>
      <c r="B16" s="16" t="s">
        <v>20</v>
      </c>
      <c r="C16" s="7">
        <v>152846124.41999999</v>
      </c>
      <c r="D16" s="7">
        <v>-644900</v>
      </c>
      <c r="E16" s="7">
        <f t="shared" si="5"/>
        <v>152201224.41999999</v>
      </c>
      <c r="F16" s="7">
        <v>78876302.989999995</v>
      </c>
      <c r="G16" s="7">
        <v>78876302.989999995</v>
      </c>
      <c r="H16" s="7">
        <f t="shared" si="3"/>
        <v>73324921.429999992</v>
      </c>
    </row>
    <row r="17" spans="1:8">
      <c r="A17" s="15" t="s">
        <v>95</v>
      </c>
      <c r="B17" s="16" t="s">
        <v>21</v>
      </c>
      <c r="C17" s="7">
        <v>1931805.14</v>
      </c>
      <c r="D17" s="7">
        <v>458559</v>
      </c>
      <c r="E17" s="7">
        <f t="shared" si="5"/>
        <v>2390364.1399999997</v>
      </c>
      <c r="F17" s="7">
        <v>496169.69</v>
      </c>
      <c r="G17" s="7">
        <v>493449.7</v>
      </c>
      <c r="H17" s="7">
        <f t="shared" si="3"/>
        <v>1894194.4499999997</v>
      </c>
    </row>
    <row r="18" spans="1:8">
      <c r="A18" s="15" t="s">
        <v>96</v>
      </c>
      <c r="B18" s="16" t="s">
        <v>22</v>
      </c>
      <c r="C18" s="7">
        <v>2119461.5699999998</v>
      </c>
      <c r="D18" s="7">
        <v>80000</v>
      </c>
      <c r="E18" s="7">
        <f t="shared" si="5"/>
        <v>2199461.5699999998</v>
      </c>
      <c r="F18" s="7">
        <v>794185.48</v>
      </c>
      <c r="G18" s="7">
        <v>598519.93000000005</v>
      </c>
      <c r="H18" s="7">
        <f t="shared" si="3"/>
        <v>1405276.0899999999</v>
      </c>
    </row>
    <row r="19" spans="1:8">
      <c r="A19" s="15" t="s">
        <v>97</v>
      </c>
      <c r="B19" s="16" t="s">
        <v>23</v>
      </c>
      <c r="C19" s="7">
        <v>18665256.710000001</v>
      </c>
      <c r="D19" s="7">
        <v>-9211.58</v>
      </c>
      <c r="E19" s="7">
        <f t="shared" si="5"/>
        <v>18656045.130000003</v>
      </c>
      <c r="F19" s="7">
        <v>4461686.75</v>
      </c>
      <c r="G19" s="7">
        <v>4461686.75</v>
      </c>
      <c r="H19" s="7">
        <f t="shared" si="3"/>
        <v>14194358.380000003</v>
      </c>
    </row>
    <row r="20" spans="1:8">
      <c r="A20" s="15" t="s">
        <v>98</v>
      </c>
      <c r="B20" s="16" t="s">
        <v>24</v>
      </c>
      <c r="C20" s="7">
        <v>1926259</v>
      </c>
      <c r="D20" s="7">
        <v>28000</v>
      </c>
      <c r="E20" s="7">
        <f t="shared" si="5"/>
        <v>1954259</v>
      </c>
      <c r="F20" s="7">
        <v>18849.96</v>
      </c>
      <c r="G20" s="7">
        <v>18849.96</v>
      </c>
      <c r="H20" s="7">
        <f t="shared" si="3"/>
        <v>1935409.04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2225494.4500000002</v>
      </c>
      <c r="D22" s="7">
        <v>254372</v>
      </c>
      <c r="E22" s="7">
        <f t="shared" si="5"/>
        <v>2479866.4500000002</v>
      </c>
      <c r="F22" s="7">
        <v>566555.97</v>
      </c>
      <c r="G22" s="7">
        <v>566555.97</v>
      </c>
      <c r="H22" s="7">
        <f t="shared" si="3"/>
        <v>1913310.4800000002</v>
      </c>
    </row>
    <row r="23" spans="1:8">
      <c r="A23" s="33" t="s">
        <v>27</v>
      </c>
      <c r="B23" s="34"/>
      <c r="C23" s="6">
        <f>SUM(C24:C32)</f>
        <v>89099884.870000005</v>
      </c>
      <c r="D23" s="6">
        <f t="shared" ref="D23:G23" si="6">SUM(D24:D32)</f>
        <v>6811056.0499999998</v>
      </c>
      <c r="E23" s="6">
        <f t="shared" si="6"/>
        <v>95910940.919999987</v>
      </c>
      <c r="F23" s="6">
        <f t="shared" si="6"/>
        <v>16600341.380000001</v>
      </c>
      <c r="G23" s="6">
        <f t="shared" si="6"/>
        <v>16288119.780000001</v>
      </c>
      <c r="H23" s="6">
        <f t="shared" si="3"/>
        <v>79310599.539999992</v>
      </c>
    </row>
    <row r="24" spans="1:8">
      <c r="A24" s="15" t="s">
        <v>101</v>
      </c>
      <c r="B24" s="16" t="s">
        <v>28</v>
      </c>
      <c r="C24" s="7">
        <v>4579311.7300000004</v>
      </c>
      <c r="D24" s="7">
        <v>347000</v>
      </c>
      <c r="E24" s="7">
        <f t="shared" ref="E24:E32" si="7">C24+D24</f>
        <v>4926311.7300000004</v>
      </c>
      <c r="F24" s="7">
        <v>1960612.55</v>
      </c>
      <c r="G24" s="7">
        <v>1955843.55</v>
      </c>
      <c r="H24" s="7">
        <f t="shared" si="3"/>
        <v>2965699.1800000006</v>
      </c>
    </row>
    <row r="25" spans="1:8">
      <c r="A25" s="15" t="s">
        <v>102</v>
      </c>
      <c r="B25" s="16" t="s">
        <v>29</v>
      </c>
      <c r="C25" s="7">
        <v>12209618.630000001</v>
      </c>
      <c r="D25" s="7">
        <v>-515162.07</v>
      </c>
      <c r="E25" s="7">
        <f t="shared" si="7"/>
        <v>11694456.560000001</v>
      </c>
      <c r="F25" s="7">
        <v>1712934.81</v>
      </c>
      <c r="G25" s="7">
        <v>1668510.83</v>
      </c>
      <c r="H25" s="7">
        <f t="shared" si="3"/>
        <v>9981521.75</v>
      </c>
    </row>
    <row r="26" spans="1:8">
      <c r="A26" s="15" t="s">
        <v>103</v>
      </c>
      <c r="B26" s="16" t="s">
        <v>30</v>
      </c>
      <c r="C26" s="7">
        <v>17384417.940000001</v>
      </c>
      <c r="D26" s="7">
        <v>1886479.4</v>
      </c>
      <c r="E26" s="7">
        <f t="shared" si="7"/>
        <v>19270897.34</v>
      </c>
      <c r="F26" s="7">
        <v>3452511.38</v>
      </c>
      <c r="G26" s="7">
        <v>3410751.38</v>
      </c>
      <c r="H26" s="7">
        <f t="shared" si="3"/>
        <v>15818385.960000001</v>
      </c>
    </row>
    <row r="27" spans="1:8">
      <c r="A27" s="15" t="s">
        <v>104</v>
      </c>
      <c r="B27" s="16" t="s">
        <v>31</v>
      </c>
      <c r="C27" s="7">
        <v>3735302.2</v>
      </c>
      <c r="D27" s="7">
        <v>3629071.29</v>
      </c>
      <c r="E27" s="7">
        <f t="shared" si="7"/>
        <v>7364373.4900000002</v>
      </c>
      <c r="F27" s="7">
        <v>975606.55</v>
      </c>
      <c r="G27" s="7">
        <v>920718.71</v>
      </c>
      <c r="H27" s="7">
        <f t="shared" si="3"/>
        <v>6388766.9400000004</v>
      </c>
    </row>
    <row r="28" spans="1:8">
      <c r="A28" s="15" t="s">
        <v>105</v>
      </c>
      <c r="B28" s="16" t="s">
        <v>32</v>
      </c>
      <c r="C28" s="7">
        <v>7933594.4199999999</v>
      </c>
      <c r="D28" s="7">
        <v>140773.48000000001</v>
      </c>
      <c r="E28" s="7">
        <f t="shared" si="7"/>
        <v>8074367.9000000004</v>
      </c>
      <c r="F28" s="7">
        <v>1532554.78</v>
      </c>
      <c r="G28" s="7">
        <v>1462057.2</v>
      </c>
      <c r="H28" s="7">
        <f t="shared" si="3"/>
        <v>6541813.1200000001</v>
      </c>
    </row>
    <row r="29" spans="1:8">
      <c r="A29" s="15" t="s">
        <v>106</v>
      </c>
      <c r="B29" s="16" t="s">
        <v>33</v>
      </c>
      <c r="C29" s="7">
        <v>18891889.359999999</v>
      </c>
      <c r="D29" s="7">
        <v>110545.31</v>
      </c>
      <c r="E29" s="7">
        <f t="shared" si="7"/>
        <v>19002434.669999998</v>
      </c>
      <c r="F29" s="7">
        <v>2472770.23</v>
      </c>
      <c r="G29" s="7">
        <v>2436230.23</v>
      </c>
      <c r="H29" s="7">
        <f t="shared" si="3"/>
        <v>16529664.439999998</v>
      </c>
    </row>
    <row r="30" spans="1:8">
      <c r="A30" s="15" t="s">
        <v>107</v>
      </c>
      <c r="B30" s="16" t="s">
        <v>34</v>
      </c>
      <c r="C30" s="7">
        <v>2791383.04</v>
      </c>
      <c r="D30" s="7">
        <v>43917.37</v>
      </c>
      <c r="E30" s="7">
        <f t="shared" si="7"/>
        <v>2835300.41</v>
      </c>
      <c r="F30" s="7">
        <v>290034.38</v>
      </c>
      <c r="G30" s="7">
        <v>290034.38</v>
      </c>
      <c r="H30" s="7">
        <f t="shared" si="3"/>
        <v>2545266.0300000003</v>
      </c>
    </row>
    <row r="31" spans="1:8">
      <c r="A31" s="15" t="s">
        <v>108</v>
      </c>
      <c r="B31" s="16" t="s">
        <v>35</v>
      </c>
      <c r="C31" s="7">
        <v>16553115.09</v>
      </c>
      <c r="D31" s="7">
        <v>-496961.7</v>
      </c>
      <c r="E31" s="7">
        <f t="shared" si="7"/>
        <v>16056153.390000001</v>
      </c>
      <c r="F31" s="7">
        <v>2279036.69</v>
      </c>
      <c r="G31" s="7">
        <v>2219693.4900000002</v>
      </c>
      <c r="H31" s="7">
        <f t="shared" si="3"/>
        <v>13777116.700000001</v>
      </c>
    </row>
    <row r="32" spans="1:8">
      <c r="A32" s="15" t="s">
        <v>109</v>
      </c>
      <c r="B32" s="16" t="s">
        <v>36</v>
      </c>
      <c r="C32" s="7">
        <v>5021252.46</v>
      </c>
      <c r="D32" s="7">
        <v>1665392.97</v>
      </c>
      <c r="E32" s="7">
        <f t="shared" si="7"/>
        <v>6686645.4299999997</v>
      </c>
      <c r="F32" s="7">
        <v>1924280.01</v>
      </c>
      <c r="G32" s="7">
        <v>1924280.01</v>
      </c>
      <c r="H32" s="7">
        <f t="shared" si="3"/>
        <v>4762365.42</v>
      </c>
    </row>
    <row r="33" spans="1:8">
      <c r="A33" s="33" t="s">
        <v>37</v>
      </c>
      <c r="B33" s="34"/>
      <c r="C33" s="6">
        <f>SUM(C34:C42)</f>
        <v>451177623.46000004</v>
      </c>
      <c r="D33" s="6">
        <f t="shared" ref="D33:G33" si="8">SUM(D34:D42)</f>
        <v>15650682.699999999</v>
      </c>
      <c r="E33" s="6">
        <f t="shared" si="8"/>
        <v>466828306.15999997</v>
      </c>
      <c r="F33" s="6">
        <f t="shared" si="8"/>
        <v>63012055.93</v>
      </c>
      <c r="G33" s="6">
        <f t="shared" si="8"/>
        <v>62543655.93</v>
      </c>
      <c r="H33" s="6">
        <f t="shared" si="3"/>
        <v>403816250.22999996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>
        <v>28098906.539999999</v>
      </c>
      <c r="D35" s="7">
        <v>17251079.059999999</v>
      </c>
      <c r="E35" s="7">
        <f t="shared" si="9"/>
        <v>45349985.599999994</v>
      </c>
      <c r="F35" s="7">
        <v>16787332.48</v>
      </c>
      <c r="G35" s="7">
        <v>16768932.48</v>
      </c>
      <c r="H35" s="7">
        <f t="shared" si="3"/>
        <v>28562653.119999994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420539084.92000002</v>
      </c>
      <c r="D37" s="7">
        <v>-1600396.36</v>
      </c>
      <c r="E37" s="7">
        <f t="shared" si="9"/>
        <v>418938688.56</v>
      </c>
      <c r="F37" s="7">
        <v>45013133.219999999</v>
      </c>
      <c r="G37" s="7">
        <v>44563133.219999999</v>
      </c>
      <c r="H37" s="7">
        <f t="shared" si="3"/>
        <v>373925555.34000003</v>
      </c>
    </row>
    <row r="38" spans="1:8">
      <c r="A38" s="15" t="s">
        <v>114</v>
      </c>
      <c r="B38" s="16" t="s">
        <v>42</v>
      </c>
      <c r="C38" s="7">
        <v>2539632</v>
      </c>
      <c r="D38" s="7">
        <v>0</v>
      </c>
      <c r="E38" s="7">
        <f t="shared" si="9"/>
        <v>2539632</v>
      </c>
      <c r="F38" s="7">
        <v>1211590.23</v>
      </c>
      <c r="G38" s="7">
        <v>1211590.23</v>
      </c>
      <c r="H38" s="7">
        <f t="shared" si="3"/>
        <v>1328041.77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3" t="s">
        <v>47</v>
      </c>
      <c r="B43" s="34"/>
      <c r="C43" s="6">
        <f>SUM(C44:C52)</f>
        <v>24659427.280000001</v>
      </c>
      <c r="D43" s="6">
        <f t="shared" ref="D43:G43" si="10">SUM(D44:D52)</f>
        <v>8089841.1200000001</v>
      </c>
      <c r="E43" s="6">
        <f t="shared" si="10"/>
        <v>32749268.400000006</v>
      </c>
      <c r="F43" s="6">
        <f t="shared" si="10"/>
        <v>3803271.44</v>
      </c>
      <c r="G43" s="6">
        <f t="shared" si="10"/>
        <v>3751371.44</v>
      </c>
      <c r="H43" s="6">
        <f t="shared" si="3"/>
        <v>28945996.960000005</v>
      </c>
    </row>
    <row r="44" spans="1:8">
      <c r="A44" s="15" t="s">
        <v>117</v>
      </c>
      <c r="B44" s="16" t="s">
        <v>48</v>
      </c>
      <c r="C44" s="7">
        <v>10311640.41</v>
      </c>
      <c r="D44" s="7">
        <v>3707305.81</v>
      </c>
      <c r="E44" s="7">
        <f t="shared" ref="E44:E52" si="11">C44+D44</f>
        <v>14018946.220000001</v>
      </c>
      <c r="F44" s="7">
        <v>2800914.37</v>
      </c>
      <c r="G44" s="7">
        <v>2800914.37</v>
      </c>
      <c r="H44" s="7">
        <f t="shared" si="3"/>
        <v>11218031.850000001</v>
      </c>
    </row>
    <row r="45" spans="1:8">
      <c r="A45" s="15" t="s">
        <v>118</v>
      </c>
      <c r="B45" s="16" t="s">
        <v>49</v>
      </c>
      <c r="C45" s="7">
        <v>1275564.22</v>
      </c>
      <c r="D45" s="7">
        <v>108665.07</v>
      </c>
      <c r="E45" s="7">
        <f t="shared" si="11"/>
        <v>1384229.29</v>
      </c>
      <c r="F45" s="7">
        <v>287048.90000000002</v>
      </c>
      <c r="G45" s="7">
        <v>287048.90000000002</v>
      </c>
      <c r="H45" s="7">
        <f t="shared" si="3"/>
        <v>1097180.3900000001</v>
      </c>
    </row>
    <row r="46" spans="1:8">
      <c r="A46" s="15" t="s">
        <v>119</v>
      </c>
      <c r="B46" s="16" t="s">
        <v>50</v>
      </c>
      <c r="C46" s="7">
        <v>859571.01</v>
      </c>
      <c r="D46" s="7">
        <v>89000</v>
      </c>
      <c r="E46" s="7">
        <f t="shared" si="11"/>
        <v>948571.01</v>
      </c>
      <c r="F46" s="7">
        <v>271806</v>
      </c>
      <c r="G46" s="7">
        <v>219906</v>
      </c>
      <c r="H46" s="7">
        <f t="shared" si="3"/>
        <v>676765.01</v>
      </c>
    </row>
    <row r="47" spans="1:8">
      <c r="A47" s="15" t="s">
        <v>120</v>
      </c>
      <c r="B47" s="16" t="s">
        <v>51</v>
      </c>
      <c r="C47" s="7">
        <v>9465151.6400000006</v>
      </c>
      <c r="D47" s="7">
        <v>-19615</v>
      </c>
      <c r="E47" s="7">
        <f t="shared" si="11"/>
        <v>9445536.6400000006</v>
      </c>
      <c r="F47" s="7">
        <v>0</v>
      </c>
      <c r="G47" s="7">
        <v>0</v>
      </c>
      <c r="H47" s="7">
        <f t="shared" si="3"/>
        <v>9445536.6400000006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2747500</v>
      </c>
      <c r="D49" s="7">
        <v>4204485.24</v>
      </c>
      <c r="E49" s="7">
        <f t="shared" si="11"/>
        <v>6951985.2400000002</v>
      </c>
      <c r="F49" s="7">
        <v>443502.17</v>
      </c>
      <c r="G49" s="7">
        <v>443502.17</v>
      </c>
      <c r="H49" s="7">
        <f t="shared" si="3"/>
        <v>6508483.0700000003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3" t="s">
        <v>57</v>
      </c>
      <c r="B53" s="34"/>
      <c r="C53" s="6">
        <f>SUM(C54:C56)</f>
        <v>16260000</v>
      </c>
      <c r="D53" s="6">
        <f t="shared" ref="D53:G53" si="12">SUM(D54:D56)</f>
        <v>124061426.63</v>
      </c>
      <c r="E53" s="6">
        <f t="shared" si="12"/>
        <v>140321426.63</v>
      </c>
      <c r="F53" s="6">
        <f t="shared" si="12"/>
        <v>19004302.989999998</v>
      </c>
      <c r="G53" s="6">
        <f t="shared" si="12"/>
        <v>19004302.989999998</v>
      </c>
      <c r="H53" s="6">
        <f t="shared" si="3"/>
        <v>121317123.64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16260000</v>
      </c>
      <c r="D55" s="7">
        <v>124061426.63</v>
      </c>
      <c r="E55" s="7">
        <f t="shared" si="13"/>
        <v>140321426.63</v>
      </c>
      <c r="F55" s="7">
        <v>19004302.989999998</v>
      </c>
      <c r="G55" s="7">
        <v>19004302.989999998</v>
      </c>
      <c r="H55" s="7">
        <f t="shared" si="3"/>
        <v>121317123.64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3" t="s">
        <v>61</v>
      </c>
      <c r="B57" s="34"/>
      <c r="C57" s="6">
        <f>SUM(C58:C65)</f>
        <v>6654113.21</v>
      </c>
      <c r="D57" s="6">
        <f t="shared" ref="D57:G57" si="14">SUM(D58:D65)</f>
        <v>-827978.01</v>
      </c>
      <c r="E57" s="6">
        <f t="shared" si="14"/>
        <v>5826135.2000000002</v>
      </c>
      <c r="F57" s="6">
        <f t="shared" si="14"/>
        <v>0</v>
      </c>
      <c r="G57" s="6">
        <f t="shared" si="14"/>
        <v>0</v>
      </c>
      <c r="H57" s="6">
        <f t="shared" si="3"/>
        <v>5826135.2000000002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6654113.21</v>
      </c>
      <c r="D65" s="7">
        <v>-827978.01</v>
      </c>
      <c r="E65" s="7">
        <f t="shared" si="15"/>
        <v>5826135.2000000002</v>
      </c>
      <c r="F65" s="7">
        <v>0</v>
      </c>
      <c r="G65" s="7">
        <v>0</v>
      </c>
      <c r="H65" s="7">
        <f t="shared" si="3"/>
        <v>5826135.2000000002</v>
      </c>
    </row>
    <row r="66" spans="1:8">
      <c r="A66" s="33" t="s">
        <v>70</v>
      </c>
      <c r="B66" s="3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3" t="s">
        <v>74</v>
      </c>
      <c r="B70" s="3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5" t="s">
        <v>82</v>
      </c>
      <c r="B79" s="36"/>
      <c r="C79" s="8">
        <f>C80+C88+C98+C108+C118+C128+C132+C141+C145</f>
        <v>439945765</v>
      </c>
      <c r="D79" s="8">
        <f t="shared" ref="D79:H79" si="21">D80+D88+D98+D108+D118+D128+D132+D141+D145</f>
        <v>390549955.85000002</v>
      </c>
      <c r="E79" s="8">
        <f t="shared" si="21"/>
        <v>830495720.85000002</v>
      </c>
      <c r="F79" s="8">
        <f t="shared" si="21"/>
        <v>196708765.44</v>
      </c>
      <c r="G79" s="8">
        <f t="shared" si="21"/>
        <v>196708765.44</v>
      </c>
      <c r="H79" s="8">
        <f t="shared" si="21"/>
        <v>633786955.40999997</v>
      </c>
    </row>
    <row r="80" spans="1:8">
      <c r="A80" s="37" t="s">
        <v>9</v>
      </c>
      <c r="B80" s="38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7" t="s">
        <v>17</v>
      </c>
      <c r="B88" s="38"/>
      <c r="C88" s="8">
        <f>SUM(C89:C97)</f>
        <v>439945765</v>
      </c>
      <c r="D88" s="8">
        <f t="shared" ref="D88:G88" si="25">SUM(D89:D97)</f>
        <v>309674123.5</v>
      </c>
      <c r="E88" s="8">
        <f t="shared" si="25"/>
        <v>749619888.5</v>
      </c>
      <c r="F88" s="8">
        <f t="shared" si="25"/>
        <v>195589053.69</v>
      </c>
      <c r="G88" s="8">
        <f t="shared" si="25"/>
        <v>195589053.69</v>
      </c>
      <c r="H88" s="8">
        <f t="shared" si="24"/>
        <v>554030834.80999994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>
        <v>439945765</v>
      </c>
      <c r="D90" s="9">
        <v>309674123.5</v>
      </c>
      <c r="E90" s="7">
        <f t="shared" si="26"/>
        <v>749619888.5</v>
      </c>
      <c r="F90" s="9">
        <v>195589053.69</v>
      </c>
      <c r="G90" s="9">
        <v>195589053.69</v>
      </c>
      <c r="H90" s="9">
        <f t="shared" si="24"/>
        <v>554030834.80999994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37" t="s">
        <v>27</v>
      </c>
      <c r="B98" s="38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7" t="s">
        <v>37</v>
      </c>
      <c r="B108" s="38"/>
      <c r="C108" s="8">
        <f>SUM(C109:C117)</f>
        <v>0</v>
      </c>
      <c r="D108" s="8">
        <f t="shared" ref="D108:G108" si="29">SUM(D109:D117)</f>
        <v>1119711.75</v>
      </c>
      <c r="E108" s="8">
        <f t="shared" si="29"/>
        <v>1119711.75</v>
      </c>
      <c r="F108" s="8">
        <f t="shared" si="29"/>
        <v>1119711.75</v>
      </c>
      <c r="G108" s="8">
        <f t="shared" si="29"/>
        <v>1119711.75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>
        <v>0</v>
      </c>
      <c r="D110" s="9">
        <v>1119711.75</v>
      </c>
      <c r="E110" s="7">
        <f t="shared" si="30"/>
        <v>1119711.75</v>
      </c>
      <c r="F110" s="9">
        <v>1119711.75</v>
      </c>
      <c r="G110" s="9">
        <v>1119711.75</v>
      </c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7" t="s">
        <v>47</v>
      </c>
      <c r="B118" s="38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7" t="s">
        <v>57</v>
      </c>
      <c r="B128" s="38"/>
      <c r="C128" s="8">
        <f>SUM(C129:C131)</f>
        <v>0</v>
      </c>
      <c r="D128" s="8">
        <f t="shared" ref="D128:G128" si="33">SUM(D129:D131)</f>
        <v>70089166.349999994</v>
      </c>
      <c r="E128" s="8">
        <f t="shared" si="33"/>
        <v>70089166.349999994</v>
      </c>
      <c r="F128" s="8">
        <f t="shared" si="33"/>
        <v>0</v>
      </c>
      <c r="G128" s="8">
        <f t="shared" si="33"/>
        <v>0</v>
      </c>
      <c r="H128" s="8">
        <f t="shared" si="24"/>
        <v>70089166.349999994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>
        <v>0</v>
      </c>
      <c r="D130" s="9">
        <v>70089166.349999994</v>
      </c>
      <c r="E130" s="7">
        <f t="shared" si="34"/>
        <v>70089166.349999994</v>
      </c>
      <c r="F130" s="9">
        <v>0</v>
      </c>
      <c r="G130" s="9">
        <v>0</v>
      </c>
      <c r="H130" s="9">
        <f t="shared" si="24"/>
        <v>70089166.349999994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7" t="s">
        <v>61</v>
      </c>
      <c r="B132" s="38"/>
      <c r="C132" s="8">
        <f>SUM(C133:C140)</f>
        <v>0</v>
      </c>
      <c r="D132" s="8">
        <f t="shared" ref="D132:G132" si="35">SUM(D133:D140)</f>
        <v>9666954.25</v>
      </c>
      <c r="E132" s="8">
        <f t="shared" si="35"/>
        <v>9666954.25</v>
      </c>
      <c r="F132" s="8">
        <f t="shared" si="35"/>
        <v>0</v>
      </c>
      <c r="G132" s="8">
        <f t="shared" si="35"/>
        <v>0</v>
      </c>
      <c r="H132" s="8">
        <f t="shared" si="24"/>
        <v>9666954.25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>
        <v>0</v>
      </c>
      <c r="D140" s="9">
        <v>9666954.25</v>
      </c>
      <c r="E140" s="7">
        <f t="shared" si="36"/>
        <v>9666954.25</v>
      </c>
      <c r="F140" s="9">
        <v>0</v>
      </c>
      <c r="G140" s="9">
        <v>0</v>
      </c>
      <c r="H140" s="9">
        <f t="shared" si="24"/>
        <v>9666954.25</v>
      </c>
    </row>
    <row r="141" spans="1:8">
      <c r="A141" s="37" t="s">
        <v>70</v>
      </c>
      <c r="B141" s="38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7" t="s">
        <v>74</v>
      </c>
      <c r="B145" s="38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39" t="s">
        <v>83</v>
      </c>
      <c r="B154" s="40"/>
      <c r="C154" s="8">
        <f>C4+C79</f>
        <v>1506850441.1900001</v>
      </c>
      <c r="D154" s="8">
        <f t="shared" ref="D154:H154" si="42">D4+D79</f>
        <v>559948554.04999995</v>
      </c>
      <c r="E154" s="8">
        <f t="shared" si="42"/>
        <v>2066798995.2400002</v>
      </c>
      <c r="F154" s="8">
        <f t="shared" si="42"/>
        <v>481200632.40999997</v>
      </c>
      <c r="G154" s="8">
        <f t="shared" si="42"/>
        <v>480165949.55000001</v>
      </c>
      <c r="H154" s="8">
        <f t="shared" si="42"/>
        <v>1585598362.8299999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Formato 6a EAEPE COG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2017-04-18T18:51:15Z</cp:lastPrinted>
  <dcterms:created xsi:type="dcterms:W3CDTF">2017-01-11T17:22:36Z</dcterms:created>
  <dcterms:modified xsi:type="dcterms:W3CDTF">2017-07-10T23:47:29Z</dcterms:modified>
</cp:coreProperties>
</file>