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5" state="hidden" r:id="rId1"/>
    <sheet name="Formato 6a EAEPE COG" sheetId="1" r:id="rId2"/>
  </sheets>
  <definedNames>
    <definedName name="_xlnm._FilterDatabase" localSheetId="1" hidden="1">'Formato 6a EAEPE COG'!$B$3:$H$155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79" i="1" l="1"/>
  <c r="D79" i="1"/>
  <c r="H66" i="1"/>
  <c r="H70" i="1"/>
  <c r="H108" i="1"/>
  <c r="H128" i="1"/>
  <c r="H132" i="1"/>
  <c r="G79" i="1"/>
  <c r="H88" i="1"/>
  <c r="C79" i="1"/>
  <c r="H57" i="1"/>
  <c r="H53" i="1"/>
  <c r="H43" i="1"/>
  <c r="H23" i="1"/>
  <c r="C4" i="1"/>
  <c r="G4" i="1"/>
  <c r="G154" i="1" s="1"/>
  <c r="H13" i="1"/>
  <c r="D4" i="1"/>
  <c r="F4" i="1"/>
  <c r="F154" i="1" s="1"/>
  <c r="E79" i="1"/>
  <c r="H80" i="1"/>
  <c r="H79" i="1" s="1"/>
  <c r="E4" i="1"/>
  <c r="H5" i="1"/>
  <c r="D154" i="1" l="1"/>
  <c r="C154" i="1"/>
  <c r="H4" i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<sst xmlns="http://schemas.openxmlformats.org/spreadsheetml/2006/main" count="281" uniqueCount="208">
  <si>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</si>
  <si>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</si>
  <si>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</si>
  <si>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</si>
  <si>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</si>
  <si>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</si>
  <si>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</si>
  <si>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</si>
  <si>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</si>
  <si>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</si>
  <si>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</si>
  <si>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</si>
  <si>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</si>
  <si>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</si>
  <si>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</si>
  <si>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</si>
  <si>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</si>
  <si>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</si>
  <si>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</si>
  <si>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</si>
  <si>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</si>
  <si>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</si>
  <si>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</si>
  <si>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</si>
  <si>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</si>
  <si>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</si>
  <si>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</si>
  <si>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</si>
  <si>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</si>
  <si>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</si>
  <si>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</si>
  <si>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</si>
  <si>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</si>
  <si>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</si>
  <si>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</si>
  <si>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</si>
  <si>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</si>
  <si>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</si>
  <si>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</si>
  <si>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</si>
  <si>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</si>
  <si>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</si>
  <si>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</si>
  <si>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</si>
  <si>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</si>
  <si>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</si>
  <si>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</si>
  <si>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</si>
  <si>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</si>
  <si>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</si>
  <si>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</si>
  <si>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</si>
  <si>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</si>
  <si>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</si>
  <si>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</si>
  <si>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</si>
  <si>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</si>
  <si>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</si>
  <si>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</si>
  <si>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</si>
  <si>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</si>
  <si>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</si>
  <si>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</si>
  <si>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</si>
  <si>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</si>
  <si>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</si>
  <si>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</si>
  <si>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</si>
  <si>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</si>
  <si>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</si>
  <si>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</si>
  <si>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</si>
  <si>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</si>
  <si>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</si>
  <si>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</si>
  <si>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</si>
  <si>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</si>
  <si>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</si>
  <si>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</si>
  <si>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</si>
  <si>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</si>
  <si>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</si>
  <si>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</si>
  <si>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</si>
  <si>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</si>
  <si>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</si>
  <si>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</si>
  <si>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</si>
  <si>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</si>
  <si>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</si>
  <si>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</si>
  <si>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</si>
  <si>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</si>
  <si>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</si>
  <si>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</si>
  <si>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</si>
  <si>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</si>
  <si>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</si>
  <si>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</si>
  <si>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</si>
  <si>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</si>
  <si>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</si>
  <si>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</si>
  <si>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</si>
  <si>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</si>
  <si>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</si>
  <si>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</si>
  <si>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</si>
  <si>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</si>
  <si>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</si>
  <si>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</si>
  <si>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</si>
  <si>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</si>
  <si>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</si>
  <si>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</si>
  <si>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</si>
  <si>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</si>
  <si>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</si>
  <si>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</si>
  <si>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</si>
  <si>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</si>
  <si>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</si>
  <si>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</si>
  <si>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</si>
  <si>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</si>
  <si>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</si>
  <si>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</si>
  <si>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</si>
  <si>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</si>
  <si>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</si>
  <si>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</si>
  <si>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</si>
  <si>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</si>
  <si>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</si>
  <si>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</si>
  <si>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</si>
  <si>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</si>
  <si>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82N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</si>
  <si>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</si>
  <si>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</si>
  <si>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</si>
  <si>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</si>
  <si>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</si>
  <si>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</si>
  <si>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</si>
  <si>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</si>
  <si>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</si>
  <si>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</si>
  <si>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</si>
  <si>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</si>
  <si>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</si>
  <si>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</si>
  <si>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</si>
  <si>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</si>
  <si>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</si>
  <si>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</si>
  <si>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</si>
  <si>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</si>
  <si>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</si>
  <si>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</si>
  <si>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</si>
  <si>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</si>
  <si>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</si>
  <si>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</si>
  <si>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</si>
  <si>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</si>
  <si>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</si>
  <si>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</si>
  <si>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</si>
  <si>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</si>
  <si>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</si>
  <si>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</si>
  <si>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</si>
  <si>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</si>
  <si>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</si>
  <si>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</si>
  <si>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</si>
  <si>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</si>
  <si>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</si>
  <si>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</si>
  <si>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</si>
  <si>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</si>
  <si>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</si>
  <si>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</si>
  <si>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</si>
  <si>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</si>
  <si>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</si>
  <si>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</si>
  <si>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</si>
  <si>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</si>
  <si>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</si>
  <si>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</si>
  <si>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</si>
  <si>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</si>
  <si>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</si>
  <si>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</si>
  <si>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</si>
  <si>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</si>
  <si>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</si>
  <si>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</si>
  <si>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</si>
  <si>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</si>
  <si>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</si>
  <si>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</si>
  <si>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</si>
  <si>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</si>
  <si>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</si>
  <si>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SISTEMA PARA EL DESARROLLO INTEGRAL DE LA FAMILIA DEL ESTADO DE GUANAJUATO
Clasificación por Objeto del Gasto (Capítulo y Concepto)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</si>
</sst>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B14" sqref="B1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0" t="s">
        <v>207</v>
      </c>
      <c r="B1" s="32"/>
      <c r="C1" s="32"/>
      <c r="D1" s="32"/>
      <c r="E1" s="32"/>
      <c r="F1" s="32"/>
      <c r="G1" s="32"/>
      <c r="H1" s="33"/>
    </row>
    <row r="2" spans="1:8">
      <c r="A2" s="30"/>
      <c r="B2" s="31"/>
      <c r="C2" s="29" t="s">
        <v>0</v>
      </c>
      <c r="D2" s="29"/>
      <c r="E2" s="29"/>
      <c r="F2" s="29"/>
      <c r="G2" s="29"/>
      <c r="H2" s="2"/>
    </row>
    <row r="3" spans="1:8" ht="22.5">
      <c r="A3" s="34" t="s">
        <v>1</v>
      </c>
      <c r="B3" s="35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6" t="s">
        <v>8</v>
      </c>
      <c r="B4" s="37"/>
      <c r="C4" s="5">
        <f>C5+C13+C23+C33+C43+C53+C57+C66+C70</f>
        <v>1066904676.1900001</v>
      </c>
      <c r="D4" s="5">
        <f t="shared" ref="D4:H4" si="0">D5+D13+D23+D33+D43+D53+D57+D66+D70</f>
        <v>162006695.62</v>
      </c>
      <c r="E4" s="5">
        <f t="shared" si="0"/>
        <v>1228911371.8100002</v>
      </c>
      <c r="F4" s="5">
        <f t="shared" si="0"/>
        <v>113188604.02000001</v>
      </c>
      <c r="G4" s="5">
        <f t="shared" si="0"/>
        <v>111336940.15000001</v>
      </c>
      <c r="H4" s="5">
        <f t="shared" si="0"/>
        <v>1115722767.7900002</v>
      </c>
    </row>
    <row r="5" spans="1:8">
      <c r="A5" s="25" t="s">
        <v>9</v>
      </c>
      <c r="B5" s="26"/>
      <c r="C5" s="6">
        <f>SUM(C6:C12)</f>
        <v>241026453.47</v>
      </c>
      <c r="D5" s="6">
        <f t="shared" ref="D5:H5" si="1">SUM(D6:D12)</f>
        <v>5904622.1800000006</v>
      </c>
      <c r="E5" s="6">
        <f t="shared" si="1"/>
        <v>246931075.65000004</v>
      </c>
      <c r="F5" s="6">
        <f t="shared" si="1"/>
        <v>43185357.620000005</v>
      </c>
      <c r="G5" s="6">
        <f t="shared" si="1"/>
        <v>43185357.620000005</v>
      </c>
      <c r="H5" s="6">
        <f t="shared" si="1"/>
        <v>203745718.03</v>
      </c>
    </row>
    <row r="6" spans="1:8">
      <c r="A6" s="15" t="s">
        <v>85</v>
      </c>
      <c r="B6" s="16" t="s">
        <v>10</v>
      </c>
      <c r="C6" s="7">
        <v>33709404</v>
      </c>
      <c r="D6" s="7">
        <v>294928.71999999997</v>
      </c>
      <c r="E6" s="7">
        <f>C6+D6</f>
        <v>34004332.719999999</v>
      </c>
      <c r="F6" s="7">
        <v>8043340.1699999999</v>
      </c>
      <c r="G6" s="7">
        <v>8043340.1699999999</v>
      </c>
      <c r="H6" s="7">
        <f>E6-F6</f>
        <v>25960992.549999997</v>
      </c>
    </row>
    <row r="7" spans="1:8">
      <c r="A7" s="15" t="s">
        <v>86</v>
      </c>
      <c r="B7" s="16" t="s">
        <v>11</v>
      </c>
      <c r="C7" s="7">
        <v>111045152.63</v>
      </c>
      <c r="D7" s="7">
        <v>1872221.51</v>
      </c>
      <c r="E7" s="7">
        <f t="shared" ref="E7:E12" si="2">C7+D7</f>
        <v>112917374.14</v>
      </c>
      <c r="F7" s="7">
        <v>15963141.720000001</v>
      </c>
      <c r="G7" s="7">
        <v>15963141.720000001</v>
      </c>
      <c r="H7" s="7">
        <f t="shared" ref="H7:H70" si="3">E7-F7</f>
        <v>96954232.420000002</v>
      </c>
    </row>
    <row r="8" spans="1:8">
      <c r="A8" s="15" t="s">
        <v>87</v>
      </c>
      <c r="B8" s="16" t="s">
        <v>12</v>
      </c>
      <c r="C8" s="7">
        <v>37380264</v>
      </c>
      <c r="D8" s="7">
        <v>566096.74</v>
      </c>
      <c r="E8" s="7">
        <f t="shared" si="2"/>
        <v>37946360.740000002</v>
      </c>
      <c r="F8" s="7">
        <v>5434600.9800000004</v>
      </c>
      <c r="G8" s="7">
        <v>5434600.9800000004</v>
      </c>
      <c r="H8" s="7">
        <f t="shared" si="3"/>
        <v>32511759.760000002</v>
      </c>
    </row>
    <row r="9" spans="1:8">
      <c r="A9" s="15" t="s">
        <v>88</v>
      </c>
      <c r="B9" s="16" t="s">
        <v>13</v>
      </c>
      <c r="C9" s="7">
        <v>22008562.050000001</v>
      </c>
      <c r="D9" s="7">
        <v>154084.38</v>
      </c>
      <c r="E9" s="7">
        <f t="shared" si="2"/>
        <v>22162646.43</v>
      </c>
      <c r="F9" s="7">
        <v>4102054.48</v>
      </c>
      <c r="G9" s="7">
        <v>4102054.48</v>
      </c>
      <c r="H9" s="7">
        <f t="shared" si="3"/>
        <v>18060591.949999999</v>
      </c>
    </row>
    <row r="10" spans="1:8">
      <c r="A10" s="15" t="s">
        <v>89</v>
      </c>
      <c r="B10" s="16" t="s">
        <v>14</v>
      </c>
      <c r="C10" s="7">
        <v>36262795.789999999</v>
      </c>
      <c r="D10" s="7">
        <v>3012655.47</v>
      </c>
      <c r="E10" s="7">
        <f t="shared" si="2"/>
        <v>39275451.259999998</v>
      </c>
      <c r="F10" s="7">
        <v>9642220.2699999996</v>
      </c>
      <c r="G10" s="7">
        <v>9642220.2699999996</v>
      </c>
      <c r="H10" s="7">
        <f t="shared" si="3"/>
        <v>29633230.989999998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620275</v>
      </c>
      <c r="D12" s="7">
        <v>4635.3599999999997</v>
      </c>
      <c r="E12" s="7">
        <f t="shared" si="2"/>
        <v>624910.36</v>
      </c>
      <c r="F12" s="7">
        <v>0</v>
      </c>
      <c r="G12" s="7">
        <v>0</v>
      </c>
      <c r="H12" s="7">
        <f t="shared" si="3"/>
        <v>624910.36</v>
      </c>
    </row>
    <row r="13" spans="1:8">
      <c r="A13" s="25" t="s">
        <v>17</v>
      </c>
      <c r="B13" s="26"/>
      <c r="C13" s="6">
        <f>SUM(C14:C22)</f>
        <v>238027173.89999995</v>
      </c>
      <c r="D13" s="6">
        <f t="shared" ref="D13:G13" si="4">SUM(D14:D22)</f>
        <v>4021683.12</v>
      </c>
      <c r="E13" s="6">
        <f t="shared" si="4"/>
        <v>242048857.01999995</v>
      </c>
      <c r="F13" s="6">
        <f t="shared" si="4"/>
        <v>45035698.720000006</v>
      </c>
      <c r="G13" s="6">
        <f t="shared" si="4"/>
        <v>44966039.100000001</v>
      </c>
      <c r="H13" s="6">
        <f t="shared" si="3"/>
        <v>197013158.29999995</v>
      </c>
    </row>
    <row r="14" spans="1:8">
      <c r="A14" s="15" t="s">
        <v>92</v>
      </c>
      <c r="B14" s="16" t="s">
        <v>18</v>
      </c>
      <c r="C14" s="7">
        <v>4154167.58</v>
      </c>
      <c r="D14" s="7">
        <v>-459</v>
      </c>
      <c r="E14" s="7">
        <f t="shared" ref="E14:E22" si="5">C14+D14</f>
        <v>4153708.58</v>
      </c>
      <c r="F14" s="7">
        <v>284763.08</v>
      </c>
      <c r="G14" s="7">
        <v>284624.33</v>
      </c>
      <c r="H14" s="7">
        <f t="shared" si="3"/>
        <v>3868945.5</v>
      </c>
    </row>
    <row r="15" spans="1:8">
      <c r="A15" s="15" t="s">
        <v>93</v>
      </c>
      <c r="B15" s="16" t="s">
        <v>19</v>
      </c>
      <c r="C15" s="7">
        <v>54158605.030000001</v>
      </c>
      <c r="D15" s="7">
        <v>4097944.12</v>
      </c>
      <c r="E15" s="7">
        <f t="shared" si="5"/>
        <v>58256549.149999999</v>
      </c>
      <c r="F15" s="7">
        <v>342862.17</v>
      </c>
      <c r="G15" s="7">
        <v>303833.17</v>
      </c>
      <c r="H15" s="7">
        <f t="shared" si="3"/>
        <v>57913686.979999997</v>
      </c>
    </row>
    <row r="16" spans="1:8">
      <c r="A16" s="15" t="s">
        <v>94</v>
      </c>
      <c r="B16" s="16" t="s">
        <v>20</v>
      </c>
      <c r="C16" s="7">
        <v>152846124.41999999</v>
      </c>
      <c r="D16" s="7">
        <v>-385000</v>
      </c>
      <c r="E16" s="7">
        <f t="shared" si="5"/>
        <v>152461124.41999999</v>
      </c>
      <c r="F16" s="7">
        <v>40894268.920000002</v>
      </c>
      <c r="G16" s="7">
        <v>40894268.920000002</v>
      </c>
      <c r="H16" s="7">
        <f t="shared" si="3"/>
        <v>111566855.49999999</v>
      </c>
    </row>
    <row r="17" spans="1:8">
      <c r="A17" s="15" t="s">
        <v>95</v>
      </c>
      <c r="B17" s="16" t="s">
        <v>21</v>
      </c>
      <c r="C17" s="7">
        <v>1931805.14</v>
      </c>
      <c r="D17" s="7">
        <v>87326</v>
      </c>
      <c r="E17" s="7">
        <f t="shared" si="5"/>
        <v>2019131.14</v>
      </c>
      <c r="F17" s="7">
        <v>44983.9</v>
      </c>
      <c r="G17" s="7">
        <v>38001.370000000003</v>
      </c>
      <c r="H17" s="7">
        <f t="shared" si="3"/>
        <v>1974147.24</v>
      </c>
    </row>
    <row r="18" spans="1:8">
      <c r="A18" s="15" t="s">
        <v>96</v>
      </c>
      <c r="B18" s="16" t="s">
        <v>22</v>
      </c>
      <c r="C18" s="7">
        <v>2119461.5699999998</v>
      </c>
      <c r="D18" s="7">
        <v>68000</v>
      </c>
      <c r="E18" s="7">
        <f t="shared" si="5"/>
        <v>2187461.5699999998</v>
      </c>
      <c r="F18" s="7">
        <v>47435.97</v>
      </c>
      <c r="G18" s="7">
        <v>47435.97</v>
      </c>
      <c r="H18" s="7">
        <f t="shared" si="3"/>
        <v>2140025.5999999996</v>
      </c>
    </row>
    <row r="19" spans="1:8">
      <c r="A19" s="15" t="s">
        <v>97</v>
      </c>
      <c r="B19" s="16" t="s">
        <v>23</v>
      </c>
      <c r="C19" s="7">
        <v>18665256.710000001</v>
      </c>
      <c r="D19" s="7">
        <v>0</v>
      </c>
      <c r="E19" s="7">
        <f t="shared" si="5"/>
        <v>18665256.710000001</v>
      </c>
      <c r="F19" s="7">
        <v>3297694.16</v>
      </c>
      <c r="G19" s="7">
        <v>3297694.16</v>
      </c>
      <c r="H19" s="7">
        <f t="shared" si="3"/>
        <v>15367562.550000001</v>
      </c>
    </row>
    <row r="20" spans="1:8">
      <c r="A20" s="15" t="s">
        <v>98</v>
      </c>
      <c r="B20" s="16" t="s">
        <v>24</v>
      </c>
      <c r="C20" s="7">
        <v>1926259</v>
      </c>
      <c r="D20" s="7">
        <v>0</v>
      </c>
      <c r="E20" s="7">
        <f t="shared" si="5"/>
        <v>1926259</v>
      </c>
      <c r="F20" s="7">
        <v>1061.5899999999999</v>
      </c>
      <c r="G20" s="7">
        <v>881.6</v>
      </c>
      <c r="H20" s="7">
        <f t="shared" si="3"/>
        <v>1925197.41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2225494.4500000002</v>
      </c>
      <c r="D22" s="7">
        <v>153872</v>
      </c>
      <c r="E22" s="7">
        <f t="shared" si="5"/>
        <v>2379366.4500000002</v>
      </c>
      <c r="F22" s="7">
        <v>122628.93</v>
      </c>
      <c r="G22" s="7">
        <v>99299.58</v>
      </c>
      <c r="H22" s="7">
        <f t="shared" si="3"/>
        <v>2256737.52</v>
      </c>
    </row>
    <row r="23" spans="1:8">
      <c r="A23" s="25" t="s">
        <v>27</v>
      </c>
      <c r="B23" s="26"/>
      <c r="C23" s="6">
        <f>SUM(C24:C32)</f>
        <v>89099884.870000005</v>
      </c>
      <c r="D23" s="6">
        <f t="shared" ref="D23:G23" si="6">SUM(D24:D32)</f>
        <v>4579006.17</v>
      </c>
      <c r="E23" s="6">
        <f t="shared" si="6"/>
        <v>93678891.039999992</v>
      </c>
      <c r="F23" s="6">
        <f t="shared" si="6"/>
        <v>5751127.6099999994</v>
      </c>
      <c r="G23" s="6">
        <f t="shared" si="6"/>
        <v>5441645.4000000004</v>
      </c>
      <c r="H23" s="6">
        <f t="shared" si="3"/>
        <v>87927763.429999992</v>
      </c>
    </row>
    <row r="24" spans="1:8">
      <c r="A24" s="15" t="s">
        <v>101</v>
      </c>
      <c r="B24" s="16" t="s">
        <v>28</v>
      </c>
      <c r="C24" s="7">
        <v>4579311.7300000004</v>
      </c>
      <c r="D24" s="7">
        <v>17000</v>
      </c>
      <c r="E24" s="7">
        <f t="shared" ref="E24:E32" si="7">C24+D24</f>
        <v>4596311.7300000004</v>
      </c>
      <c r="F24" s="7">
        <v>915952.74</v>
      </c>
      <c r="G24" s="7">
        <v>859854.74</v>
      </c>
      <c r="H24" s="7">
        <f t="shared" si="3"/>
        <v>3680358.99</v>
      </c>
    </row>
    <row r="25" spans="1:8">
      <c r="A25" s="15" t="s">
        <v>102</v>
      </c>
      <c r="B25" s="16" t="s">
        <v>29</v>
      </c>
      <c r="C25" s="7">
        <v>12209618.630000001</v>
      </c>
      <c r="D25" s="7">
        <v>430182</v>
      </c>
      <c r="E25" s="7">
        <f t="shared" si="7"/>
        <v>12639800.630000001</v>
      </c>
      <c r="F25" s="7">
        <v>735837.4</v>
      </c>
      <c r="G25" s="7">
        <v>735837.4</v>
      </c>
      <c r="H25" s="7">
        <f t="shared" si="3"/>
        <v>11903963.23</v>
      </c>
    </row>
    <row r="26" spans="1:8">
      <c r="A26" s="15" t="s">
        <v>103</v>
      </c>
      <c r="B26" s="16" t="s">
        <v>30</v>
      </c>
      <c r="C26" s="7">
        <v>17384417.940000001</v>
      </c>
      <c r="D26" s="7">
        <v>518550</v>
      </c>
      <c r="E26" s="7">
        <f t="shared" si="7"/>
        <v>17902967.940000001</v>
      </c>
      <c r="F26" s="7">
        <v>702855.01</v>
      </c>
      <c r="G26" s="7">
        <v>702855.01</v>
      </c>
      <c r="H26" s="7">
        <f t="shared" si="3"/>
        <v>17200112.93</v>
      </c>
    </row>
    <row r="27" spans="1:8">
      <c r="A27" s="15" t="s">
        <v>104</v>
      </c>
      <c r="B27" s="16" t="s">
        <v>31</v>
      </c>
      <c r="C27" s="7">
        <v>3735302.2</v>
      </c>
      <c r="D27" s="7">
        <v>1588070.52</v>
      </c>
      <c r="E27" s="7">
        <f t="shared" si="7"/>
        <v>5323372.7200000007</v>
      </c>
      <c r="F27" s="7">
        <v>513175.62</v>
      </c>
      <c r="G27" s="7">
        <v>429074.3</v>
      </c>
      <c r="H27" s="7">
        <f t="shared" si="3"/>
        <v>4810197.1000000006</v>
      </c>
    </row>
    <row r="28" spans="1:8">
      <c r="A28" s="15" t="s">
        <v>105</v>
      </c>
      <c r="B28" s="16" t="s">
        <v>32</v>
      </c>
      <c r="C28" s="7">
        <v>7933594.4199999999</v>
      </c>
      <c r="D28" s="7">
        <v>331773.48</v>
      </c>
      <c r="E28" s="7">
        <f t="shared" si="7"/>
        <v>8265367.9000000004</v>
      </c>
      <c r="F28" s="7">
        <v>644470.06999999995</v>
      </c>
      <c r="G28" s="7">
        <v>624692.06999999995</v>
      </c>
      <c r="H28" s="7">
        <f t="shared" si="3"/>
        <v>7620897.8300000001</v>
      </c>
    </row>
    <row r="29" spans="1:8">
      <c r="A29" s="15" t="s">
        <v>106</v>
      </c>
      <c r="B29" s="16" t="s">
        <v>33</v>
      </c>
      <c r="C29" s="7">
        <v>18891889.359999999</v>
      </c>
      <c r="D29" s="7">
        <v>110545.31</v>
      </c>
      <c r="E29" s="7">
        <f t="shared" si="7"/>
        <v>19002434.669999998</v>
      </c>
      <c r="F29" s="7">
        <v>744410.12</v>
      </c>
      <c r="G29" s="7">
        <v>737450.12</v>
      </c>
      <c r="H29" s="7">
        <f t="shared" si="3"/>
        <v>18258024.549999997</v>
      </c>
    </row>
    <row r="30" spans="1:8">
      <c r="A30" s="15" t="s">
        <v>107</v>
      </c>
      <c r="B30" s="16" t="s">
        <v>34</v>
      </c>
      <c r="C30" s="7">
        <v>2791383.04</v>
      </c>
      <c r="D30" s="7">
        <v>13917.37</v>
      </c>
      <c r="E30" s="7">
        <f t="shared" si="7"/>
        <v>2805300.41</v>
      </c>
      <c r="F30" s="7">
        <v>95182.56</v>
      </c>
      <c r="G30" s="7">
        <v>92977.56</v>
      </c>
      <c r="H30" s="7">
        <f t="shared" si="3"/>
        <v>2710117.85</v>
      </c>
    </row>
    <row r="31" spans="1:8">
      <c r="A31" s="15" t="s">
        <v>108</v>
      </c>
      <c r="B31" s="16" t="s">
        <v>35</v>
      </c>
      <c r="C31" s="7">
        <v>16553115.09</v>
      </c>
      <c r="D31" s="7">
        <v>-23761.200000000001</v>
      </c>
      <c r="E31" s="7">
        <f t="shared" si="7"/>
        <v>16529353.890000001</v>
      </c>
      <c r="F31" s="7">
        <v>628605.80000000005</v>
      </c>
      <c r="G31" s="7">
        <v>488265.91</v>
      </c>
      <c r="H31" s="7">
        <f t="shared" si="3"/>
        <v>15900748.09</v>
      </c>
    </row>
    <row r="32" spans="1:8">
      <c r="A32" s="15" t="s">
        <v>109</v>
      </c>
      <c r="B32" s="16" t="s">
        <v>36</v>
      </c>
      <c r="C32" s="7">
        <v>5021252.46</v>
      </c>
      <c r="D32" s="7">
        <v>1592728.69</v>
      </c>
      <c r="E32" s="7">
        <f t="shared" si="7"/>
        <v>6613981.1500000004</v>
      </c>
      <c r="F32" s="7">
        <v>770638.29</v>
      </c>
      <c r="G32" s="7">
        <v>770638.29</v>
      </c>
      <c r="H32" s="7">
        <f t="shared" si="3"/>
        <v>5843342.8600000003</v>
      </c>
    </row>
    <row r="33" spans="1:8">
      <c r="A33" s="25" t="s">
        <v>37</v>
      </c>
      <c r="B33" s="26"/>
      <c r="C33" s="6">
        <f>SUM(C34:C42)</f>
        <v>451177623.46000004</v>
      </c>
      <c r="D33" s="6">
        <f t="shared" ref="D33:G33" si="8">SUM(D34:D42)</f>
        <v>15229483.100000001</v>
      </c>
      <c r="E33" s="6">
        <f t="shared" si="8"/>
        <v>466407106.56000006</v>
      </c>
      <c r="F33" s="6">
        <f t="shared" si="8"/>
        <v>15009810.609999999</v>
      </c>
      <c r="G33" s="6">
        <f t="shared" si="8"/>
        <v>14026564.130000001</v>
      </c>
      <c r="H33" s="6">
        <f t="shared" si="3"/>
        <v>451397295.95000005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>
        <v>28098906.539999999</v>
      </c>
      <c r="D35" s="7">
        <v>13202013.060000001</v>
      </c>
      <c r="E35" s="7">
        <f t="shared" si="9"/>
        <v>41300919.600000001</v>
      </c>
      <c r="F35" s="7">
        <v>5102662.12</v>
      </c>
      <c r="G35" s="7">
        <v>5102662.12</v>
      </c>
      <c r="H35" s="7">
        <f t="shared" si="3"/>
        <v>36198257.480000004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420539084.92000002</v>
      </c>
      <c r="D37" s="7">
        <v>2027470.04</v>
      </c>
      <c r="E37" s="7">
        <f t="shared" si="9"/>
        <v>422566554.96000004</v>
      </c>
      <c r="F37" s="7">
        <v>9307618.8499999996</v>
      </c>
      <c r="G37" s="7">
        <v>8324372.3700000001</v>
      </c>
      <c r="H37" s="7">
        <f t="shared" si="3"/>
        <v>413258936.11000001</v>
      </c>
    </row>
    <row r="38" spans="1:8">
      <c r="A38" s="15" t="s">
        <v>114</v>
      </c>
      <c r="B38" s="16" t="s">
        <v>42</v>
      </c>
      <c r="C38" s="7">
        <v>2539632</v>
      </c>
      <c r="D38" s="7">
        <v>0</v>
      </c>
      <c r="E38" s="7">
        <f t="shared" si="9"/>
        <v>2539632</v>
      </c>
      <c r="F38" s="7">
        <v>599529.64</v>
      </c>
      <c r="G38" s="7">
        <v>599529.64</v>
      </c>
      <c r="H38" s="7">
        <f t="shared" si="3"/>
        <v>1940102.3599999999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5" t="s">
        <v>47</v>
      </c>
      <c r="B43" s="26"/>
      <c r="C43" s="6">
        <f>SUM(C44:C52)</f>
        <v>24659427.280000001</v>
      </c>
      <c r="D43" s="6">
        <f t="shared" ref="D43:G43" si="10">SUM(D44:D52)</f>
        <v>8024841.1200000001</v>
      </c>
      <c r="E43" s="6">
        <f t="shared" si="10"/>
        <v>32684268.400000006</v>
      </c>
      <c r="F43" s="6">
        <f t="shared" si="10"/>
        <v>2739822.7</v>
      </c>
      <c r="G43" s="6">
        <f t="shared" si="10"/>
        <v>2250547.14</v>
      </c>
      <c r="H43" s="6">
        <f t="shared" si="3"/>
        <v>29944445.700000007</v>
      </c>
    </row>
    <row r="44" spans="1:8">
      <c r="A44" s="15" t="s">
        <v>117</v>
      </c>
      <c r="B44" s="16" t="s">
        <v>48</v>
      </c>
      <c r="C44" s="7">
        <v>10311640.41</v>
      </c>
      <c r="D44" s="7">
        <v>3592305.81</v>
      </c>
      <c r="E44" s="7">
        <f t="shared" ref="E44:E52" si="11">C44+D44</f>
        <v>13903946.220000001</v>
      </c>
      <c r="F44" s="7">
        <v>2595388.9500000002</v>
      </c>
      <c r="G44" s="7">
        <v>2123913.39</v>
      </c>
      <c r="H44" s="7">
        <f t="shared" si="3"/>
        <v>11308557.27</v>
      </c>
    </row>
    <row r="45" spans="1:8">
      <c r="A45" s="15" t="s">
        <v>118</v>
      </c>
      <c r="B45" s="16" t="s">
        <v>49</v>
      </c>
      <c r="C45" s="7">
        <v>1275564.22</v>
      </c>
      <c r="D45" s="7">
        <v>168665.07</v>
      </c>
      <c r="E45" s="7">
        <f t="shared" si="11"/>
        <v>1444229.29</v>
      </c>
      <c r="F45" s="7">
        <v>88633.75</v>
      </c>
      <c r="G45" s="7">
        <v>88633.75</v>
      </c>
      <c r="H45" s="7">
        <f t="shared" si="3"/>
        <v>1355595.54</v>
      </c>
    </row>
    <row r="46" spans="1:8">
      <c r="A46" s="15" t="s">
        <v>119</v>
      </c>
      <c r="B46" s="16" t="s">
        <v>50</v>
      </c>
      <c r="C46" s="7">
        <v>859571.01</v>
      </c>
      <c r="D46" s="7">
        <v>89000</v>
      </c>
      <c r="E46" s="7">
        <f t="shared" si="11"/>
        <v>948571.01</v>
      </c>
      <c r="F46" s="7">
        <v>0</v>
      </c>
      <c r="G46" s="7">
        <v>0</v>
      </c>
      <c r="H46" s="7">
        <f t="shared" si="3"/>
        <v>948571.01</v>
      </c>
    </row>
    <row r="47" spans="1:8">
      <c r="A47" s="15" t="s">
        <v>120</v>
      </c>
      <c r="B47" s="16" t="s">
        <v>51</v>
      </c>
      <c r="C47" s="7">
        <v>9465151.6400000006</v>
      </c>
      <c r="D47" s="7">
        <v>-19615</v>
      </c>
      <c r="E47" s="7">
        <f t="shared" si="11"/>
        <v>9445536.6400000006</v>
      </c>
      <c r="F47" s="7">
        <v>0</v>
      </c>
      <c r="G47" s="7">
        <v>0</v>
      </c>
      <c r="H47" s="7">
        <f t="shared" si="3"/>
        <v>9445536.6400000006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2747500</v>
      </c>
      <c r="D49" s="7">
        <v>4194485.24</v>
      </c>
      <c r="E49" s="7">
        <f t="shared" si="11"/>
        <v>6941985.2400000002</v>
      </c>
      <c r="F49" s="7">
        <v>55800</v>
      </c>
      <c r="G49" s="7">
        <v>38000</v>
      </c>
      <c r="H49" s="7">
        <f t="shared" si="3"/>
        <v>6886185.2400000002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5" t="s">
        <v>57</v>
      </c>
      <c r="B53" s="26"/>
      <c r="C53" s="6">
        <f>SUM(C54:C56)</f>
        <v>16260000</v>
      </c>
      <c r="D53" s="6">
        <f t="shared" ref="D53:G53" si="12">SUM(D54:D56)</f>
        <v>124061426.63</v>
      </c>
      <c r="E53" s="6">
        <f t="shared" si="12"/>
        <v>140321426.63</v>
      </c>
      <c r="F53" s="6">
        <f t="shared" si="12"/>
        <v>1466786.76</v>
      </c>
      <c r="G53" s="6">
        <f t="shared" si="12"/>
        <v>1466786.76</v>
      </c>
      <c r="H53" s="6">
        <f t="shared" si="3"/>
        <v>138854639.87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16260000</v>
      </c>
      <c r="D55" s="7">
        <v>124061426.63</v>
      </c>
      <c r="E55" s="7">
        <f t="shared" si="13"/>
        <v>140321426.63</v>
      </c>
      <c r="F55" s="7">
        <v>1466786.76</v>
      </c>
      <c r="G55" s="7">
        <v>1466786.76</v>
      </c>
      <c r="H55" s="7">
        <f t="shared" si="3"/>
        <v>138854639.87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5" t="s">
        <v>61</v>
      </c>
      <c r="B57" s="26"/>
      <c r="C57" s="6">
        <f>SUM(C58:C65)</f>
        <v>6654113.21</v>
      </c>
      <c r="D57" s="6">
        <f t="shared" ref="D57:G57" si="14">SUM(D58:D65)</f>
        <v>185633.3</v>
      </c>
      <c r="E57" s="6">
        <f t="shared" si="14"/>
        <v>6839746.5099999998</v>
      </c>
      <c r="F57" s="6">
        <f t="shared" si="14"/>
        <v>0</v>
      </c>
      <c r="G57" s="6">
        <f t="shared" si="14"/>
        <v>0</v>
      </c>
      <c r="H57" s="6">
        <f t="shared" si="3"/>
        <v>6839746.5099999998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6654113.21</v>
      </c>
      <c r="D65" s="7">
        <v>185633.3</v>
      </c>
      <c r="E65" s="7">
        <f t="shared" si="15"/>
        <v>6839746.5099999998</v>
      </c>
      <c r="F65" s="7">
        <v>0</v>
      </c>
      <c r="G65" s="7">
        <v>0</v>
      </c>
      <c r="H65" s="7">
        <f t="shared" si="3"/>
        <v>6839746.5099999998</v>
      </c>
    </row>
    <row r="66" spans="1:8">
      <c r="A66" s="25" t="s">
        <v>70</v>
      </c>
      <c r="B66" s="2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138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5" t="s">
        <v>74</v>
      </c>
      <c r="B70" s="2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139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140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141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142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143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144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145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27" t="s">
        <v>82</v>
      </c>
      <c r="B79" s="28"/>
      <c r="C79" s="8">
        <f>C80+C88+C98+C108+C118+C128+C132+C141+C145</f>
        <v>439945765</v>
      </c>
      <c r="D79" s="8">
        <f t="shared" ref="D79:H79" si="21">D80+D88+D98+D108+D118+D128+D132+D141+D145</f>
        <v>386200207.39000005</v>
      </c>
      <c r="E79" s="8">
        <f t="shared" si="21"/>
        <v>826145972.38999999</v>
      </c>
      <c r="F79" s="8">
        <f t="shared" si="21"/>
        <v>62770038.939999998</v>
      </c>
      <c r="G79" s="8">
        <f t="shared" si="21"/>
        <v>62770038.939999998</v>
      </c>
      <c r="H79" s="8">
        <f t="shared" si="21"/>
        <v>763375933.45000005</v>
      </c>
    </row>
    <row r="80" spans="1:8">
      <c r="A80" s="23" t="s">
        <v>9</v>
      </c>
      <c r="B80" s="24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146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147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148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149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150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151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152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3" t="s">
        <v>17</v>
      </c>
      <c r="B88" s="24"/>
      <c r="C88" s="8">
        <f>SUM(C89:C97)</f>
        <v>439945765</v>
      </c>
      <c r="D88" s="8">
        <f t="shared" ref="D88:G88" si="25">SUM(D89:D97)</f>
        <v>377433581.85000002</v>
      </c>
      <c r="E88" s="8">
        <f t="shared" si="25"/>
        <v>817379346.85000002</v>
      </c>
      <c r="F88" s="8">
        <f t="shared" si="25"/>
        <v>62770038.939999998</v>
      </c>
      <c r="G88" s="8">
        <f t="shared" si="25"/>
        <v>62770038.939999998</v>
      </c>
      <c r="H88" s="8">
        <f t="shared" si="24"/>
        <v>754609307.91000009</v>
      </c>
    </row>
    <row r="89" spans="1:8">
      <c r="A89" s="15" t="s">
        <v>153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154</v>
      </c>
      <c r="B90" s="20" t="s">
        <v>19</v>
      </c>
      <c r="C90" s="9">
        <v>439945765</v>
      </c>
      <c r="D90" s="9">
        <v>377433581.85000002</v>
      </c>
      <c r="E90" s="7">
        <f t="shared" si="26"/>
        <v>817379346.85000002</v>
      </c>
      <c r="F90" s="9">
        <v>62770038.939999998</v>
      </c>
      <c r="G90" s="9">
        <v>62770038.939999998</v>
      </c>
      <c r="H90" s="9">
        <f t="shared" si="24"/>
        <v>754609307.91000009</v>
      </c>
    </row>
    <row r="91" spans="1:8">
      <c r="A91" s="15" t="s">
        <v>155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156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157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158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159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160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161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3" t="s">
        <v>27</v>
      </c>
      <c r="B98" s="24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162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163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164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165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166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167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168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169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170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3" t="s">
        <v>37</v>
      </c>
      <c r="B108" s="24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171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172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173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174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175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176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177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3" t="s">
        <v>47</v>
      </c>
      <c r="B118" s="24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178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179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180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181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182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183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184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185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186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3" t="s">
        <v>57</v>
      </c>
      <c r="B128" s="24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187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188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189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3" t="s">
        <v>61</v>
      </c>
      <c r="B132" s="24"/>
      <c r="C132" s="8">
        <f>SUM(C133:C140)</f>
        <v>0</v>
      </c>
      <c r="D132" s="8">
        <f t="shared" ref="D132:G132" si="35">SUM(D133:D140)</f>
        <v>8766625.5399999991</v>
      </c>
      <c r="E132" s="8">
        <f t="shared" si="35"/>
        <v>8766625.5399999991</v>
      </c>
      <c r="F132" s="8">
        <f t="shared" si="35"/>
        <v>0</v>
      </c>
      <c r="G132" s="8">
        <f t="shared" si="35"/>
        <v>0</v>
      </c>
      <c r="H132" s="8">
        <f t="shared" si="24"/>
        <v>8766625.5399999991</v>
      </c>
    </row>
    <row r="133" spans="1:8">
      <c r="A133" s="15" t="s">
        <v>190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191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192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193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194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195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196</v>
      </c>
      <c r="B140" s="20" t="s">
        <v>69</v>
      </c>
      <c r="C140" s="9">
        <v>0</v>
      </c>
      <c r="D140" s="9">
        <v>8766625.5399999991</v>
      </c>
      <c r="E140" s="7">
        <f t="shared" si="36"/>
        <v>8766625.5399999991</v>
      </c>
      <c r="F140" s="9">
        <v>0</v>
      </c>
      <c r="G140" s="9">
        <v>0</v>
      </c>
      <c r="H140" s="9">
        <f t="shared" si="24"/>
        <v>8766625.5399999991</v>
      </c>
    </row>
    <row r="141" spans="1:8">
      <c r="A141" s="23" t="s">
        <v>70</v>
      </c>
      <c r="B141" s="24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197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198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199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3" t="s">
        <v>74</v>
      </c>
      <c r="B145" s="24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200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201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202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203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204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205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206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18"/>
      <c r="B154" s="19" t="s">
        <v>83</v>
      </c>
      <c r="C154" s="8">
        <f>C4+C79</f>
        <v>1506850441.1900001</v>
      </c>
      <c r="D154" s="8">
        <f t="shared" ref="D154:H154" si="42">D4+D79</f>
        <v>548206903.00999999</v>
      </c>
      <c r="E154" s="8">
        <f t="shared" si="42"/>
        <v>2055057344.2000003</v>
      </c>
      <c r="F154" s="8">
        <f t="shared" si="42"/>
        <v>175958642.96000001</v>
      </c>
      <c r="G154" s="8">
        <f t="shared" si="42"/>
        <v>174106979.09</v>
      </c>
      <c r="H154" s="8">
        <f t="shared" si="42"/>
        <v>1879098701.2400002</v>
      </c>
    </row>
    <row r="155" spans="1:8" ht="5.0999999999999996" customHeight="1">
      <c r="A155" s="18"/>
      <c r="B155" s="22"/>
      <c r="C155" s="10"/>
      <c r="D155" s="10"/>
      <c r="E155" s="10"/>
      <c r="F155" s="10"/>
      <c r="G155" s="10"/>
      <c r="H155" s="10"/>
    </row>
  </sheetData>
  <mergeCells count="24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128:B128"/>
    <mergeCell ref="A132:B132"/>
    <mergeCell ref="A141:B141"/>
    <mergeCell ref="A145:B145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Formato 6a EAEPE COG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2017-02-07T17:34:21Z</cp:lastPrinted>
  <dcterms:created xsi:type="dcterms:W3CDTF">2017-01-11T17:22:36Z</dcterms:created>
  <dcterms:modified xsi:type="dcterms:W3CDTF">2017-07-10T21:01:31Z</dcterms:modified>
</cp:coreProperties>
</file>