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Presupuestales\"/>
    </mc:Choice>
  </mc:AlternateContent>
  <bookViews>
    <workbookView xWindow="0" yWindow="0" windowWidth="20490" windowHeight="7065"/>
  </bookViews>
  <sheets>
    <sheet name="CFG" sheetId="1" r:id="rId1"/>
  </sheets>
  <definedNames>
    <definedName name="_xlnm._FilterDatabase" localSheetId="0" hidden="1">CFG!$A$3:$H$40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H36" i="1" s="1"/>
  <c r="G36" i="1"/>
  <c r="G42" i="1" s="1"/>
  <c r="F36" i="1"/>
  <c r="F42" i="1" s="1"/>
  <c r="E36" i="1"/>
  <c r="E42" i="1" s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H25" i="1" s="1"/>
  <c r="G25" i="1"/>
  <c r="F25" i="1"/>
  <c r="E25" i="1"/>
  <c r="D25" i="1"/>
  <c r="C25" i="1"/>
  <c r="E23" i="1"/>
  <c r="H23" i="1" s="1"/>
  <c r="E22" i="1"/>
  <c r="H22" i="1" s="1"/>
  <c r="E21" i="1"/>
  <c r="H21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E6" i="1"/>
  <c r="D6" i="1"/>
  <c r="C6" i="1"/>
  <c r="H42" i="1" l="1"/>
</calcChain>
</file>

<file path=xl/sharedStrings.xml><?xml version="1.0" encoding="utf-8"?>
<sst xmlns="http://schemas.openxmlformats.org/spreadsheetml/2006/main" count="45" uniqueCount="45">
  <si>
    <t>MUSEO ICONOGRAFICO DEL QUIJOTE
Estado Analítico del Ejercicio del Presupuesto de Egresos
Clasificación Funcional (Finalidad y Función)
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</si>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</sst>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" fontId="3" fillId="0" borderId="13" xfId="2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3">
    <cellStyle name="Normal" xfId="0" builtinId="0"/>
    <cellStyle name="Normal 3" xfId="1"/>
    <cellStyle name="Normal_CF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44</xdr:row>
      <xdr:rowOff>0</xdr:rowOff>
    </xdr:from>
    <xdr:to>
      <xdr:col>5</xdr:col>
      <xdr:colOff>990600</xdr:colOff>
      <xdr:row>50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7086600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5">
        <v>16532819</v>
      </c>
      <c r="D16" s="25">
        <v>1942839.99</v>
      </c>
      <c r="E16" s="25">
        <v>18475658.989999998</v>
      </c>
      <c r="F16" s="25">
        <v>12214196.5</v>
      </c>
      <c r="G16" s="25">
        <v>12210367.74</v>
      </c>
      <c r="H16" s="25">
        <v>6261462.4899999984</v>
      </c>
    </row>
    <row r="17" spans="1:8" x14ac:dyDescent="0.2">
      <c r="A17" s="21"/>
      <c r="B17" s="22" t="s">
        <v>21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x14ac:dyDescent="0.2">
      <c r="A18" s="21"/>
      <c r="B18" s="22" t="s">
        <v>22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1:8" x14ac:dyDescent="0.2">
      <c r="A19" s="21"/>
      <c r="B19" s="22" t="s">
        <v>23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8" x14ac:dyDescent="0.2">
      <c r="A20" s="21"/>
      <c r="B20" s="22" t="s">
        <v>24</v>
      </c>
      <c r="C20" s="25">
        <v>16532819</v>
      </c>
      <c r="D20" s="25">
        <v>1942839.99</v>
      </c>
      <c r="E20" s="25">
        <v>18475658.989999998</v>
      </c>
      <c r="F20" s="25">
        <v>12214196.5</v>
      </c>
      <c r="G20" s="25">
        <v>12210367.74</v>
      </c>
      <c r="H20" s="25">
        <v>6261462.4899999984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ref="E21:E23" si="3">C21+D21</f>
        <v>0</v>
      </c>
      <c r="F21" s="20">
        <v>0</v>
      </c>
      <c r="G21" s="20">
        <v>0</v>
      </c>
      <c r="H21" s="20">
        <f t="shared" ref="H21:H23" si="4">E21-F21</f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3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5">SUM(C26:C34)</f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6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7">C27+D27</f>
        <v>0</v>
      </c>
      <c r="F27" s="20">
        <v>0</v>
      </c>
      <c r="G27" s="20">
        <v>0</v>
      </c>
      <c r="H27" s="20">
        <f t="shared" si="6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7"/>
        <v>0</v>
      </c>
      <c r="F28" s="20">
        <v>0</v>
      </c>
      <c r="G28" s="20">
        <v>0</v>
      </c>
      <c r="H28" s="20">
        <f t="shared" si="6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6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6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7"/>
        <v>0</v>
      </c>
      <c r="F31" s="20">
        <v>0</v>
      </c>
      <c r="G31" s="20">
        <v>0</v>
      </c>
      <c r="H31" s="20">
        <f t="shared" si="6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7"/>
        <v>0</v>
      </c>
      <c r="F32" s="20">
        <v>0</v>
      </c>
      <c r="G32" s="20">
        <v>0</v>
      </c>
      <c r="H32" s="20">
        <f t="shared" si="6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7"/>
        <v>0</v>
      </c>
      <c r="F33" s="20">
        <v>0</v>
      </c>
      <c r="G33" s="20">
        <v>0</v>
      </c>
      <c r="H33" s="20">
        <f t="shared" si="6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7"/>
        <v>0</v>
      </c>
      <c r="F34" s="20">
        <v>0</v>
      </c>
      <c r="G34" s="20">
        <v>0</v>
      </c>
      <c r="H34" s="20">
        <f t="shared" si="6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8">SUM(C37:C40)</f>
        <v>0</v>
      </c>
      <c r="D36" s="20">
        <f t="shared" si="8"/>
        <v>0</v>
      </c>
      <c r="E36" s="20">
        <f t="shared" si="8"/>
        <v>0</v>
      </c>
      <c r="F36" s="20">
        <f t="shared" si="8"/>
        <v>0</v>
      </c>
      <c r="G36" s="20">
        <f t="shared" si="8"/>
        <v>0</v>
      </c>
      <c r="H36" s="20">
        <f t="shared" si="8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>C39+D39</f>
        <v>0</v>
      </c>
      <c r="F39" s="20">
        <v>0</v>
      </c>
      <c r="G39" s="20">
        <v>0</v>
      </c>
      <c r="H39" s="20">
        <f>E39-F39</f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6"/>
      <c r="B42" s="27" t="s">
        <v>43</v>
      </c>
      <c r="C42" s="28">
        <f t="shared" ref="C42:H42" si="9">SUM(C36+C25+C16+C6)</f>
        <v>16532819</v>
      </c>
      <c r="D42" s="28">
        <f t="shared" si="9"/>
        <v>1942839.99</v>
      </c>
      <c r="E42" s="28">
        <f t="shared" si="9"/>
        <v>18475658.989999998</v>
      </c>
      <c r="F42" s="28">
        <f t="shared" si="9"/>
        <v>12214196.5</v>
      </c>
      <c r="G42" s="28">
        <f t="shared" si="9"/>
        <v>12210367.74</v>
      </c>
      <c r="H42" s="28">
        <f t="shared" si="9"/>
        <v>6261462.4899999984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29" t="s">
        <v>44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2018-10-26T17:48:23Z</dcterms:created>
  <dcterms:modified xsi:type="dcterms:W3CDTF">2018-10-26T17:48:43Z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