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Disciplina financiera fina\"/>
    </mc:Choice>
  </mc:AlternateContent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/>
  <c r="G62" i="1"/>
  <c r="G55" i="1"/>
  <c r="G50" i="1"/>
  <c r="G41" i="1"/>
  <c r="G60" i="1" s="1"/>
  <c r="G65" i="1" s="1"/>
  <c r="G34" i="1"/>
  <c r="G32" i="1"/>
  <c r="G25" i="1"/>
  <c r="G13" i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41" i="1"/>
  <c r="C60" i="1"/>
  <c r="B50" i="1"/>
  <c r="F41" i="1"/>
  <c r="F60" i="1" s="1"/>
  <c r="E41" i="1"/>
  <c r="E60" i="1" s="1"/>
  <c r="D41" i="1"/>
  <c r="B41" i="1"/>
  <c r="B60" i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E37" i="1" s="1"/>
  <c r="D25" i="1"/>
  <c r="C25" i="1"/>
  <c r="C37" i="1" s="1"/>
  <c r="C65" i="1" s="1"/>
  <c r="B25" i="1"/>
  <c r="B37" i="1" s="1"/>
  <c r="B65" i="1" s="1"/>
  <c r="F13" i="1"/>
  <c r="E13" i="1"/>
  <c r="D13" i="1"/>
  <c r="C13" i="1"/>
  <c r="B13" i="1"/>
  <c r="D37" i="1"/>
  <c r="D65" i="1" s="1"/>
  <c r="D60" i="1"/>
  <c r="G38" i="1" l="1"/>
  <c r="F65" i="1"/>
  <c r="E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<sst xmlns="http://schemas.openxmlformats.org/spreadsheetml/2006/main" count="77" uniqueCount="77">
  <si>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</si>
  <si>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</si>
  <si>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</si>
  <si>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</si>
  <si>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</si>
  <si>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</si>
  <si>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</si>
  <si>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</si>
  <si>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</si>
  <si>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</si>
  <si>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</si>
  <si>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</si>
  <si>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</si>
  <si>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</si>
  <si>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</si>
  <si>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</si>
  <si>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</si>
  <si>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</si>
  <si>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</si>
  <si>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</si>
  <si>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</si>
  <si>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</si>
  <si>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</si>
  <si>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</si>
  <si>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</si>
  <si>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</si>
  <si>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</si>
  <si>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</si>
  <si>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</si>
  <si>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</si>
  <si>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</si>
  <si>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</si>
  <si>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</si>
  <si>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</si>
  <si>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</si>
  <si>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</si>
  <si>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</si>
  <si>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</si>
  <si>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</si>
  <si>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</si>
  <si>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</si>
  <si>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</si>
  <si>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</si>
  <si>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</si>
  <si>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</si>
  <si>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</si>
  <si>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</si>
  <si>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</si>
  <si>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</si>
  <si>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</si>
  <si>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</si>
  <si>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</si>
  <si>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</si>
  <si>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</si>
  <si>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</si>
  <si>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</si>
  <si>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</si>
  <si>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</si>
  <si>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</si>
  <si>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</si>
  <si>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</si>
  <si>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</si>
  <si>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</si>
  <si>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</si>
  <si>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</si>
  <si>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</si>
  <si>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</si>
  <si>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</si>
  <si>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</si>
  <si>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</si>
  <si>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</si>
  <si>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31 de Marzo de 2018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</si>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</sst>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3" fillId="0" borderId="0" xfId="1" applyFont="1"/>
    <xf numFmtId="4" fontId="4" fillId="3" borderId="3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8" fillId="0" borderId="0" xfId="2" applyFont="1" applyAlignment="1" applyProtection="1">
      <alignment vertical="top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0" t="s">
        <v>71</v>
      </c>
      <c r="B1" s="31"/>
      <c r="C1" s="31"/>
      <c r="D1" s="31"/>
      <c r="E1" s="31"/>
      <c r="F1" s="31"/>
      <c r="G1" s="32"/>
    </row>
    <row r="2" spans="1:7" x14ac:dyDescent="0.2">
      <c r="A2" s="2"/>
      <c r="B2" s="33" t="s">
        <v>0</v>
      </c>
      <c r="C2" s="33"/>
      <c r="D2" s="33"/>
      <c r="E2" s="33"/>
      <c r="F2" s="33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390300</v>
      </c>
      <c r="C10" s="10">
        <v>0</v>
      </c>
      <c r="D10" s="10">
        <f t="shared" si="0"/>
        <v>390300</v>
      </c>
      <c r="E10" s="10">
        <v>112100</v>
      </c>
      <c r="F10" s="10">
        <v>112100</v>
      </c>
      <c r="G10" s="10">
        <f t="shared" si="1"/>
        <v>-278200</v>
      </c>
    </row>
    <row r="11" spans="1:7" x14ac:dyDescent="0.2">
      <c r="A11" s="11" t="s">
        <v>14</v>
      </c>
      <c r="B11" s="10">
        <v>163500</v>
      </c>
      <c r="C11" s="10">
        <v>0</v>
      </c>
      <c r="D11" s="10">
        <f t="shared" si="0"/>
        <v>163500</v>
      </c>
      <c r="E11" s="10">
        <v>0</v>
      </c>
      <c r="F11" s="10">
        <v>0</v>
      </c>
      <c r="G11" s="10">
        <f t="shared" si="1"/>
        <v>-163500</v>
      </c>
    </row>
    <row r="12" spans="1:7" x14ac:dyDescent="0.2">
      <c r="A12" s="11" t="s">
        <v>15</v>
      </c>
      <c r="B12" s="10">
        <v>1191750</v>
      </c>
      <c r="C12" s="10">
        <v>0</v>
      </c>
      <c r="D12" s="10">
        <f t="shared" si="0"/>
        <v>1191750</v>
      </c>
      <c r="E12" s="10">
        <v>214460.01</v>
      </c>
      <c r="F12" s="10">
        <v>214460.01</v>
      </c>
      <c r="G12" s="10">
        <f t="shared" si="1"/>
        <v>-977289.99</v>
      </c>
    </row>
    <row r="13" spans="1:7" x14ac:dyDescent="0.2">
      <c r="A13" s="11" t="s">
        <v>16</v>
      </c>
      <c r="B13" s="10">
        <f t="shared" ref="B13:G13" si="2">SUM(B14:B24)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 t="shared" ref="B25:G25" si="4">SUM(B26:B30)</f>
        <v>0</v>
      </c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14787269</v>
      </c>
      <c r="C31" s="10">
        <v>1009197.08</v>
      </c>
      <c r="D31" s="10">
        <f t="shared" si="0"/>
        <v>15796466.08</v>
      </c>
      <c r="E31" s="10">
        <v>4444718.97</v>
      </c>
      <c r="F31" s="10">
        <v>4444718.97</v>
      </c>
      <c r="G31" s="10">
        <f t="shared" si="5"/>
        <v>-10342550.030000001</v>
      </c>
    </row>
    <row r="32" spans="1:7" x14ac:dyDescent="0.2">
      <c r="A32" s="11" t="s">
        <v>35</v>
      </c>
      <c r="B32" s="10">
        <f t="shared" ref="B32:G32" si="6">SUM(B33)</f>
        <v>0</v>
      </c>
      <c r="C32" s="10">
        <f t="shared" si="6"/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 t="shared" ref="B34:G34" si="7">SUM(B35:B36)</f>
        <v>0</v>
      </c>
      <c r="C34" s="10">
        <f t="shared" si="7"/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>F36-B36</f>
        <v>0</v>
      </c>
    </row>
    <row r="37" spans="1:7" x14ac:dyDescent="0.2">
      <c r="A37" s="9" t="s">
        <v>40</v>
      </c>
      <c r="B37" s="23">
        <f t="shared" ref="B37:G37" si="8">SUM(B6:B13)+B25+B31+B32+B34</f>
        <v>16532819</v>
      </c>
      <c r="C37" s="23">
        <f t="shared" si="8"/>
        <v>1009197.08</v>
      </c>
      <c r="D37" s="23">
        <f t="shared" si="8"/>
        <v>17542016.079999998</v>
      </c>
      <c r="E37" s="23">
        <f t="shared" si="8"/>
        <v>4771278.9799999995</v>
      </c>
      <c r="F37" s="23">
        <f t="shared" si="8"/>
        <v>4771278.9799999995</v>
      </c>
      <c r="G37" s="23">
        <f t="shared" si="8"/>
        <v>-11761540.020000001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 t="shared" ref="B41:G41" si="9">SUM(B42:B49)</f>
        <v>0</v>
      </c>
      <c r="C41" s="10">
        <f t="shared" si="9"/>
        <v>0</v>
      </c>
      <c r="D41" s="10">
        <f t="shared" si="9"/>
        <v>0</v>
      </c>
      <c r="E41" s="10">
        <f t="shared" si="9"/>
        <v>0</v>
      </c>
      <c r="F41" s="10">
        <f t="shared" si="9"/>
        <v>0</v>
      </c>
      <c r="G41" s="10">
        <f t="shared" si="9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0">B42+C42</f>
        <v>0</v>
      </c>
      <c r="E42" s="10">
        <v>0</v>
      </c>
      <c r="F42" s="10">
        <v>0</v>
      </c>
      <c r="G42" s="10">
        <f t="shared" ref="G42:G49" si="11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0"/>
        <v>0</v>
      </c>
      <c r="E43" s="10">
        <v>0</v>
      </c>
      <c r="F43" s="10">
        <v>0</v>
      </c>
      <c r="G43" s="10">
        <f t="shared" si="11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0"/>
        <v>0</v>
      </c>
      <c r="E44" s="10">
        <v>0</v>
      </c>
      <c r="F44" s="10">
        <v>0</v>
      </c>
      <c r="G44" s="10">
        <f t="shared" si="11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0"/>
        <v>0</v>
      </c>
      <c r="E45" s="10">
        <v>0</v>
      </c>
      <c r="F45" s="10">
        <v>0</v>
      </c>
      <c r="G45" s="10">
        <f t="shared" si="11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0"/>
        <v>0</v>
      </c>
      <c r="E46" s="10">
        <v>0</v>
      </c>
      <c r="F46" s="10">
        <v>0</v>
      </c>
      <c r="G46" s="10">
        <f t="shared" si="11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0"/>
        <v>0</v>
      </c>
      <c r="E47" s="10">
        <v>0</v>
      </c>
      <c r="F47" s="10">
        <v>0</v>
      </c>
      <c r="G47" s="10">
        <f t="shared" si="11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0"/>
        <v>0</v>
      </c>
      <c r="E48" s="10">
        <v>0</v>
      </c>
      <c r="F48" s="10">
        <v>0</v>
      </c>
      <c r="G48" s="10">
        <f t="shared" si="11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0"/>
        <v>0</v>
      </c>
      <c r="E49" s="10">
        <v>0</v>
      </c>
      <c r="F49" s="10">
        <v>0</v>
      </c>
      <c r="G49" s="10">
        <f t="shared" si="11"/>
        <v>0</v>
      </c>
    </row>
    <row r="50" spans="1:7" x14ac:dyDescent="0.2">
      <c r="A50" s="11" t="s">
        <v>52</v>
      </c>
      <c r="B50" s="10">
        <f t="shared" ref="B50:G50" si="12">SUM(B51:B54)</f>
        <v>0</v>
      </c>
      <c r="C50" s="10">
        <f t="shared" si="12"/>
        <v>0</v>
      </c>
      <c r="D50" s="10">
        <f t="shared" si="12"/>
        <v>0</v>
      </c>
      <c r="E50" s="10">
        <f t="shared" si="12"/>
        <v>0</v>
      </c>
      <c r="F50" s="10">
        <f t="shared" si="12"/>
        <v>0</v>
      </c>
      <c r="G50" s="10">
        <f t="shared" si="12"/>
        <v>0</v>
      </c>
    </row>
    <row r="51" spans="1:7" x14ac:dyDescent="0.2">
      <c r="A51" s="12" t="s">
        <v>53</v>
      </c>
      <c r="B51" s="10"/>
      <c r="C51" s="10"/>
      <c r="D51" s="10">
        <f>B51+C51</f>
        <v>0</v>
      </c>
      <c r="E51" s="10"/>
      <c r="F51" s="10"/>
      <c r="G51" s="10">
        <f>F51-B51</f>
        <v>0</v>
      </c>
    </row>
    <row r="52" spans="1:7" x14ac:dyDescent="0.2">
      <c r="A52" s="12" t="s">
        <v>54</v>
      </c>
      <c r="B52" s="10"/>
      <c r="C52" s="10"/>
      <c r="D52" s="10">
        <f>B52+C52</f>
        <v>0</v>
      </c>
      <c r="E52" s="10"/>
      <c r="F52" s="10"/>
      <c r="G52" s="10">
        <f>F52-B52</f>
        <v>0</v>
      </c>
    </row>
    <row r="53" spans="1:7" x14ac:dyDescent="0.2">
      <c r="A53" s="12" t="s">
        <v>55</v>
      </c>
      <c r="B53" s="10"/>
      <c r="C53" s="10"/>
      <c r="D53" s="10">
        <f>B53+C53</f>
        <v>0</v>
      </c>
      <c r="E53" s="10"/>
      <c r="F53" s="10"/>
      <c r="G53" s="10">
        <f>F53-B53</f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>B54+C54</f>
        <v>0</v>
      </c>
      <c r="E54" s="10">
        <v>0</v>
      </c>
      <c r="F54" s="10">
        <v>0</v>
      </c>
      <c r="G54" s="10">
        <f>F54-B54</f>
        <v>0</v>
      </c>
    </row>
    <row r="55" spans="1:7" x14ac:dyDescent="0.2">
      <c r="A55" s="11" t="s">
        <v>57</v>
      </c>
      <c r="B55" s="10">
        <f t="shared" ref="B55:G55" si="13">SUM(B56:B57)</f>
        <v>0</v>
      </c>
      <c r="C55" s="10">
        <f t="shared" si="13"/>
        <v>0</v>
      </c>
      <c r="D55" s="10">
        <f t="shared" si="13"/>
        <v>0</v>
      </c>
      <c r="E55" s="10">
        <f t="shared" si="13"/>
        <v>0</v>
      </c>
      <c r="F55" s="10">
        <f t="shared" si="13"/>
        <v>0</v>
      </c>
      <c r="G55" s="10">
        <f t="shared" si="13"/>
        <v>0</v>
      </c>
    </row>
    <row r="56" spans="1:7" x14ac:dyDescent="0.2">
      <c r="A56" s="12" t="s">
        <v>58</v>
      </c>
      <c r="B56" s="10"/>
      <c r="C56" s="10"/>
      <c r="D56" s="10">
        <f>B56+C56</f>
        <v>0</v>
      </c>
      <c r="E56" s="10"/>
      <c r="F56" s="10"/>
      <c r="G56" s="10">
        <f>F56-B56</f>
        <v>0</v>
      </c>
    </row>
    <row r="57" spans="1:7" x14ac:dyDescent="0.2">
      <c r="A57" s="12" t="s">
        <v>59</v>
      </c>
      <c r="B57" s="10"/>
      <c r="C57" s="10"/>
      <c r="D57" s="10">
        <f>B57+C57</f>
        <v>0</v>
      </c>
      <c r="E57" s="10"/>
      <c r="F57" s="10"/>
      <c r="G57" s="10">
        <f>F57-B57</f>
        <v>0</v>
      </c>
    </row>
    <row r="58" spans="1:7" x14ac:dyDescent="0.2">
      <c r="A58" s="11" t="s">
        <v>60</v>
      </c>
      <c r="B58" s="10"/>
      <c r="C58" s="10"/>
      <c r="D58" s="10">
        <f>B58+C58</f>
        <v>0</v>
      </c>
      <c r="E58" s="10"/>
      <c r="F58" s="10"/>
      <c r="G58" s="10">
        <f>F58-B58</f>
        <v>0</v>
      </c>
    </row>
    <row r="59" spans="1:7" x14ac:dyDescent="0.2">
      <c r="A59" s="11" t="s">
        <v>61</v>
      </c>
      <c r="B59" s="10"/>
      <c r="C59" s="10"/>
      <c r="D59" s="10">
        <f>B59+C59</f>
        <v>0</v>
      </c>
      <c r="E59" s="10"/>
      <c r="F59" s="10"/>
      <c r="G59" s="10">
        <f>F59-B59</f>
        <v>0</v>
      </c>
    </row>
    <row r="60" spans="1:7" x14ac:dyDescent="0.2">
      <c r="A60" s="9" t="s">
        <v>62</v>
      </c>
      <c r="B60" s="23">
        <f t="shared" ref="B60:G60" si="14">B41+B50+B55+B58+B59</f>
        <v>0</v>
      </c>
      <c r="C60" s="23">
        <f t="shared" si="14"/>
        <v>0</v>
      </c>
      <c r="D60" s="23">
        <f t="shared" si="14"/>
        <v>0</v>
      </c>
      <c r="E60" s="23">
        <f t="shared" si="14"/>
        <v>0</v>
      </c>
      <c r="F60" s="23">
        <f t="shared" si="14"/>
        <v>0</v>
      </c>
      <c r="G60" s="23">
        <f t="shared" si="14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 t="shared" ref="B62:G62" si="15">SUM(B63)</f>
        <v>0</v>
      </c>
      <c r="C62" s="23">
        <f t="shared" si="15"/>
        <v>0</v>
      </c>
      <c r="D62" s="23">
        <f t="shared" si="15"/>
        <v>0</v>
      </c>
      <c r="E62" s="23">
        <f t="shared" si="15"/>
        <v>0</v>
      </c>
      <c r="F62" s="23">
        <f t="shared" si="15"/>
        <v>0</v>
      </c>
      <c r="G62" s="23">
        <f t="shared" si="15"/>
        <v>0</v>
      </c>
    </row>
    <row r="63" spans="1:7" x14ac:dyDescent="0.2">
      <c r="A63" s="11" t="s">
        <v>64</v>
      </c>
      <c r="B63" s="10"/>
      <c r="C63" s="10"/>
      <c r="D63" s="10">
        <f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16">B37+B60+B62</f>
        <v>16532819</v>
      </c>
      <c r="C65" s="23">
        <f t="shared" si="16"/>
        <v>1009197.08</v>
      </c>
      <c r="D65" s="23">
        <f t="shared" si="16"/>
        <v>17542016.079999998</v>
      </c>
      <c r="E65" s="23">
        <f t="shared" si="16"/>
        <v>4771278.9799999995</v>
      </c>
      <c r="F65" s="23">
        <f t="shared" si="16"/>
        <v>4771278.9799999995</v>
      </c>
      <c r="G65" s="23">
        <f t="shared" si="16"/>
        <v>-11761540.020000001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>B68+C68</f>
        <v>0</v>
      </c>
      <c r="E68" s="10"/>
      <c r="F68" s="10"/>
      <c r="G68" s="10">
        <f>F68-B68</f>
        <v>0</v>
      </c>
    </row>
    <row r="69" spans="1:7" x14ac:dyDescent="0.2">
      <c r="A69" s="11" t="s">
        <v>68</v>
      </c>
      <c r="B69" s="10"/>
      <c r="C69" s="10"/>
      <c r="D69" s="10">
        <f>B69+C69</f>
        <v>0</v>
      </c>
      <c r="E69" s="10"/>
      <c r="F69" s="10"/>
      <c r="G69" s="10">
        <f>F69-B69</f>
        <v>0</v>
      </c>
    </row>
    <row r="70" spans="1:7" x14ac:dyDescent="0.2">
      <c r="A70" s="17" t="s">
        <v>69</v>
      </c>
      <c r="B70" s="13">
        <f t="shared" ref="B70:G70" si="17">B68+B69</f>
        <v>0</v>
      </c>
      <c r="C70" s="13">
        <f t="shared" si="17"/>
        <v>0</v>
      </c>
      <c r="D70" s="13">
        <f t="shared" si="17"/>
        <v>0</v>
      </c>
      <c r="E70" s="13">
        <f t="shared" si="17"/>
        <v>0</v>
      </c>
      <c r="F70" s="13">
        <f t="shared" si="17"/>
        <v>0</v>
      </c>
      <c r="G70" s="13">
        <f t="shared" si="17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  <row r="74" spans="1:7" x14ac:dyDescent="0.2">
      <c r="A74" s="27" t="s">
        <v>72</v>
      </c>
    </row>
    <row r="78" spans="1:7" x14ac:dyDescent="0.2">
      <c r="A78" s="28" t="s">
        <v>73</v>
      </c>
      <c r="D78" s="34" t="s">
        <v>74</v>
      </c>
      <c r="E78" s="34"/>
    </row>
    <row r="79" spans="1:7" ht="22.5" x14ac:dyDescent="0.2">
      <c r="A79" s="29" t="s">
        <v>75</v>
      </c>
      <c r="D79" s="35" t="s">
        <v>76</v>
      </c>
      <c r="E79" s="35"/>
    </row>
  </sheetData>
  <autoFilter ref="A3:G71"/>
  <mergeCells count="4">
    <mergeCell ref="A1:G1"/>
    <mergeCell ref="B2:F2"/>
    <mergeCell ref="D78:E78"/>
    <mergeCell ref="D79:E79"/>
  </mergeCells>
  <phoneticPr fontId="0" type="noConversion"/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dcterms:created xsi:type="dcterms:W3CDTF">2017-01-11T17:22:08Z</dcterms:created>
  <dcterms:modified xsi:type="dcterms:W3CDTF">2018-04-27T23:33:31Z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