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n2\Desktop\museo\2018\Estados financieros\1er trimestre\iNTERN\Disciplina financiera fina\"/>
    </mc:Choice>
  </mc:AlternateContent>
  <bookViews>
    <workbookView xWindow="0" yWindow="0" windowWidth="20730" windowHeight="973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52511"/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/>
  <c r="G62" i="1"/>
  <c r="G55" i="1"/>
  <c r="G50" i="1"/>
  <c r="G41" i="1"/>
  <c r="G60" i="1" s="1"/>
  <c r="G65" i="1" s="1"/>
  <c r="G34" i="1"/>
  <c r="G32" i="1"/>
  <c r="G25" i="1"/>
  <c r="G13" i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C41" i="1"/>
  <c r="C60" i="1"/>
  <c r="B50" i="1"/>
  <c r="F41" i="1"/>
  <c r="F60" i="1" s="1"/>
  <c r="E41" i="1"/>
  <c r="E60" i="1" s="1"/>
  <c r="D41" i="1"/>
  <c r="B41" i="1"/>
  <c r="B60" i="1"/>
  <c r="F34" i="1"/>
  <c r="E34" i="1"/>
  <c r="D34" i="1"/>
  <c r="C34" i="1"/>
  <c r="B34" i="1"/>
  <c r="F32" i="1"/>
  <c r="E32" i="1"/>
  <c r="D32" i="1"/>
  <c r="C32" i="1"/>
  <c r="B32" i="1"/>
  <c r="F25" i="1"/>
  <c r="F37" i="1" s="1"/>
  <c r="E25" i="1"/>
  <c r="E37" i="1" s="1"/>
  <c r="D25" i="1"/>
  <c r="C25" i="1"/>
  <c r="C37" i="1" s="1"/>
  <c r="C65" i="1" s="1"/>
  <c r="B25" i="1"/>
  <c r="B37" i="1" s="1"/>
  <c r="B65" i="1" s="1"/>
  <c r="F13" i="1"/>
  <c r="E13" i="1"/>
  <c r="D13" i="1"/>
  <c r="C13" i="1"/>
  <c r="B13" i="1"/>
  <c r="D37" i="1"/>
  <c r="D65" i="1" s="1"/>
  <c r="D60" i="1"/>
  <c r="G38" i="1" l="1"/>
  <c r="F65" i="1"/>
  <c r="E65" i="1"/>
</calcChain>
</file>

<file path=xl/sharedStrings.xml><?xml version="1.0" encoding="utf-8"?>
<sst xmlns="http://schemas.openxmlformats.org/spreadsheetml/2006/main" count="77" uniqueCount="77">
  <si>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</si>
  <si>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</si>
  <si>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</si>
  <si>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</si>
  <si>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</si>
  <si>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</si>
  <si>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</si>
  <si>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</si>
  <si>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</si>
  <si>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</si>
  <si>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</si>
  <si>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</si>
  <si>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</si>
  <si>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</si>
  <si>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</si>
  <si>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</si>
  <si>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</si>
  <si>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</si>
  <si>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</si>
  <si>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</si>
  <si>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</si>
  <si>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</si>
  <si>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</si>
  <si>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</si>
  <si>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</si>
  <si>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</si>
  <si>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</si>
  <si>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</si>
  <si>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</si>
  <si>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</si>
  <si>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</si>
  <si>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</si>
  <si>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</si>
  <si>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</si>
  <si>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</si>
  <si>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</si>
  <si>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</si>
  <si>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</si>
  <si>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</si>
  <si>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</si>
  <si>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</si>
  <si>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</si>
  <si>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</si>
  <si>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</si>
  <si>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</si>
  <si>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</si>
  <si>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</si>
  <si>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</si>
  <si>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</si>
  <si>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</si>
  <si>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</si>
  <si>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</si>
  <si>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</si>
  <si>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</si>
  <si>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</si>
  <si>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</si>
  <si>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</si>
  <si>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</si>
  <si>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</si>
  <si>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</si>
  <si>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</si>
  <si>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</si>
  <si>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</si>
  <si>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</si>
  <si>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</si>
  <si>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</si>
  <si>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</si>
  <si>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</si>
  <si>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</si>
  <si>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</si>
  <si>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</si>
  <si>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MUSEO ICONOGRAFICO DEL QUIJOTE
Estado Analítico de Ingresos Detallado - LDF
al 31 de Marzo de 2018
PESOS</t>
  </si>
  <si>
    <t>Bajo protesta de decir verdad declaramos que los Estados Financieros y sus notas, son razonablemente correctos y son responsabilidad del emisor.</t>
  </si>
  <si>
    <t>___________________________________</t>
  </si>
  <si>
    <t>____________________________________</t>
  </si>
  <si>
    <t>Director General
Lic. Onofre Sanchez Menchero</t>
  </si>
  <si>
    <t>Coordinadora Administrativa
C.P. Julia Irene Maldonado Mendoza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</si>
</sst>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Times New Roman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36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1" fillId="2" borderId="2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/>
    </xf>
    <xf numFmtId="4" fontId="2" fillId="0" borderId="1" xfId="0" applyNumberFormat="1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4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2"/>
    </xf>
    <xf numFmtId="4" fontId="4" fillId="0" borderId="3" xfId="0" applyNumberFormat="1" applyFont="1" applyBorder="1" applyAlignment="1">
      <alignment vertical="center"/>
    </xf>
    <xf numFmtId="4" fontId="2" fillId="3" borderId="3" xfId="0" applyNumberFormat="1" applyFont="1" applyFill="1" applyBorder="1" applyAlignment="1">
      <alignment vertical="center"/>
    </xf>
    <xf numFmtId="0" fontId="2" fillId="0" borderId="3" xfId="0" applyFont="1" applyBorder="1" applyAlignment="1">
      <alignment horizontal="justify" vertical="center"/>
    </xf>
    <xf numFmtId="0" fontId="2" fillId="0" borderId="3" xfId="0" applyFont="1" applyBorder="1" applyAlignment="1">
      <alignment horizontal="left" vertical="center" wrapText="1" indent="2"/>
    </xf>
    <xf numFmtId="0" fontId="4" fillId="0" borderId="3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justify" vertical="center"/>
    </xf>
    <xf numFmtId="4" fontId="2" fillId="0" borderId="2" xfId="0" applyNumberFormat="1" applyFont="1" applyBorder="1" applyAlignment="1">
      <alignment vertical="center"/>
    </xf>
    <xf numFmtId="0" fontId="6" fillId="0" borderId="0" xfId="1" applyProtection="1">
      <protection locked="0"/>
    </xf>
    <xf numFmtId="0" fontId="6" fillId="0" borderId="0" xfId="1"/>
    <xf numFmtId="0" fontId="3" fillId="0" borderId="0" xfId="1" applyFont="1"/>
    <xf numFmtId="4" fontId="4" fillId="3" borderId="3" xfId="0" applyNumberFormat="1" applyFont="1" applyFill="1" applyBorder="1" applyAlignment="1">
      <alignment vertical="center"/>
    </xf>
    <xf numFmtId="0" fontId="5" fillId="0" borderId="0" xfId="0" applyFont="1"/>
    <xf numFmtId="0" fontId="2" fillId="0" borderId="0" xfId="0" applyFont="1" applyBorder="1" applyAlignment="1">
      <alignment horizontal="left" vertical="center" indent="1"/>
    </xf>
    <xf numFmtId="4" fontId="2" fillId="0" borderId="0" xfId="0" applyNumberFormat="1" applyFont="1" applyBorder="1" applyAlignment="1">
      <alignment vertical="center"/>
    </xf>
    <xf numFmtId="0" fontId="8" fillId="0" borderId="0" xfId="2" applyFont="1" applyAlignment="1" applyProtection="1">
      <alignment vertical="top"/>
    </xf>
    <xf numFmtId="0" fontId="8" fillId="0" borderId="0" xfId="2" applyFont="1" applyAlignment="1" applyProtection="1">
      <alignment horizontal="center" vertical="top" wrapText="1"/>
      <protection locked="0"/>
    </xf>
    <xf numFmtId="0" fontId="8" fillId="0" borderId="0" xfId="2" applyFont="1" applyBorder="1" applyAlignment="1" applyProtection="1">
      <alignment horizontal="center" vertical="top" wrapText="1"/>
      <protection locked="0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8" fillId="0" borderId="0" xfId="2" applyFont="1" applyAlignment="1" applyProtection="1">
      <alignment horizontal="center" vertical="center"/>
      <protection locked="0"/>
    </xf>
    <xf numFmtId="0" fontId="8" fillId="0" borderId="0" xfId="2" applyFont="1" applyBorder="1" applyAlignment="1" applyProtection="1">
      <alignment horizontal="center" vertical="top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sheet="1" objects="1" scenarios="1" selectLockedCells="1"/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tabSelected="1" zoomScale="85" zoomScaleNormal="85" workbookViewId="0">
      <selection sqref="A1:G1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30" t="s">
        <v>71</v>
      </c>
      <c r="B1" s="31"/>
      <c r="C1" s="31"/>
      <c r="D1" s="31"/>
      <c r="E1" s="31"/>
      <c r="F1" s="31"/>
      <c r="G1" s="32"/>
    </row>
    <row r="2" spans="1:7" x14ac:dyDescent="0.2">
      <c r="A2" s="2"/>
      <c r="B2" s="33" t="s">
        <v>0</v>
      </c>
      <c r="C2" s="33"/>
      <c r="D2" s="33"/>
      <c r="E2" s="33"/>
      <c r="F2" s="33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390300</v>
      </c>
      <c r="C10" s="10">
        <v>0</v>
      </c>
      <c r="D10" s="10">
        <f t="shared" si="0"/>
        <v>390300</v>
      </c>
      <c r="E10" s="10">
        <v>112100</v>
      </c>
      <c r="F10" s="10">
        <v>112100</v>
      </c>
      <c r="G10" s="10">
        <f t="shared" si="1"/>
        <v>-278200</v>
      </c>
    </row>
    <row r="11" spans="1:7" x14ac:dyDescent="0.2">
      <c r="A11" s="11" t="s">
        <v>14</v>
      </c>
      <c r="B11" s="10">
        <v>163500</v>
      </c>
      <c r="C11" s="10">
        <v>0</v>
      </c>
      <c r="D11" s="10">
        <f t="shared" si="0"/>
        <v>163500</v>
      </c>
      <c r="E11" s="10">
        <v>0</v>
      </c>
      <c r="F11" s="10">
        <v>0</v>
      </c>
      <c r="G11" s="10">
        <f t="shared" si="1"/>
        <v>-163500</v>
      </c>
    </row>
    <row r="12" spans="1:7" x14ac:dyDescent="0.2">
      <c r="A12" s="11" t="s">
        <v>15</v>
      </c>
      <c r="B12" s="10">
        <v>1191750</v>
      </c>
      <c r="C12" s="10">
        <v>0</v>
      </c>
      <c r="D12" s="10">
        <f t="shared" si="0"/>
        <v>1191750</v>
      </c>
      <c r="E12" s="10">
        <v>214460.01</v>
      </c>
      <c r="F12" s="10">
        <v>214460.01</v>
      </c>
      <c r="G12" s="10">
        <f t="shared" si="1"/>
        <v>-977289.99</v>
      </c>
    </row>
    <row r="13" spans="1:7" x14ac:dyDescent="0.2">
      <c r="A13" s="11" t="s">
        <v>16</v>
      </c>
      <c r="B13" s="10">
        <f t="shared" ref="B13:G13" si="2">SUM(B14:B24)</f>
        <v>0</v>
      </c>
      <c r="C13" s="10">
        <f t="shared" si="2"/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/>
      <c r="C14" s="10"/>
      <c r="D14" s="10">
        <f t="shared" si="0"/>
        <v>0</v>
      </c>
      <c r="E14" s="10"/>
      <c r="F14" s="10"/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 t="shared" ref="B25:G25" si="4">SUM(B26:B30)</f>
        <v>0</v>
      </c>
      <c r="C25" s="10">
        <f t="shared" si="4"/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14787269</v>
      </c>
      <c r="C31" s="10">
        <v>1009197.08</v>
      </c>
      <c r="D31" s="10">
        <f t="shared" si="0"/>
        <v>15796466.08</v>
      </c>
      <c r="E31" s="10">
        <v>4444718.97</v>
      </c>
      <c r="F31" s="10">
        <v>4444718.97</v>
      </c>
      <c r="G31" s="10">
        <f t="shared" si="5"/>
        <v>-10342550.030000001</v>
      </c>
    </row>
    <row r="32" spans="1:7" x14ac:dyDescent="0.2">
      <c r="A32" s="11" t="s">
        <v>35</v>
      </c>
      <c r="B32" s="10">
        <f t="shared" ref="B32:G32" si="6">SUM(B33)</f>
        <v>0</v>
      </c>
      <c r="C32" s="10">
        <f t="shared" si="6"/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/>
      <c r="C33" s="10"/>
      <c r="D33" s="10">
        <f t="shared" si="0"/>
        <v>0</v>
      </c>
      <c r="E33" s="10"/>
      <c r="F33" s="10"/>
      <c r="G33" s="10">
        <f>F33-B33</f>
        <v>0</v>
      </c>
    </row>
    <row r="34" spans="1:7" x14ac:dyDescent="0.2">
      <c r="A34" s="11" t="s">
        <v>37</v>
      </c>
      <c r="B34" s="10">
        <f t="shared" ref="B34:G34" si="7">SUM(B35:B36)</f>
        <v>0</v>
      </c>
      <c r="C34" s="10">
        <f t="shared" si="7"/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>F36-B36</f>
        <v>0</v>
      </c>
    </row>
    <row r="37" spans="1:7" x14ac:dyDescent="0.2">
      <c r="A37" s="9" t="s">
        <v>40</v>
      </c>
      <c r="B37" s="23">
        <f t="shared" ref="B37:G37" si="8">SUM(B6:B13)+B25+B31+B32+B34</f>
        <v>16532819</v>
      </c>
      <c r="C37" s="23">
        <f t="shared" si="8"/>
        <v>1009197.08</v>
      </c>
      <c r="D37" s="23">
        <f t="shared" si="8"/>
        <v>17542016.079999998</v>
      </c>
      <c r="E37" s="23">
        <f t="shared" si="8"/>
        <v>4771278.9799999995</v>
      </c>
      <c r="F37" s="23">
        <f t="shared" si="8"/>
        <v>4771278.9799999995</v>
      </c>
      <c r="G37" s="23">
        <f t="shared" si="8"/>
        <v>-11761540.020000001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0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 t="shared" ref="B41:G41" si="9">SUM(B42:B49)</f>
        <v>0</v>
      </c>
      <c r="C41" s="10">
        <f t="shared" si="9"/>
        <v>0</v>
      </c>
      <c r="D41" s="10">
        <f t="shared" si="9"/>
        <v>0</v>
      </c>
      <c r="E41" s="10">
        <f t="shared" si="9"/>
        <v>0</v>
      </c>
      <c r="F41" s="10">
        <f t="shared" si="9"/>
        <v>0</v>
      </c>
      <c r="G41" s="10">
        <f t="shared" si="9"/>
        <v>0</v>
      </c>
    </row>
    <row r="42" spans="1:7" x14ac:dyDescent="0.2">
      <c r="A42" s="12" t="s">
        <v>44</v>
      </c>
      <c r="B42" s="10">
        <v>0</v>
      </c>
      <c r="C42" s="10">
        <v>0</v>
      </c>
      <c r="D42" s="10">
        <f t="shared" ref="D42:D49" si="10">B42+C42</f>
        <v>0</v>
      </c>
      <c r="E42" s="10">
        <v>0</v>
      </c>
      <c r="F42" s="10">
        <v>0</v>
      </c>
      <c r="G42" s="10">
        <f t="shared" ref="G42:G49" si="11">F42-B42</f>
        <v>0</v>
      </c>
    </row>
    <row r="43" spans="1:7" x14ac:dyDescent="0.2">
      <c r="A43" s="12" t="s">
        <v>45</v>
      </c>
      <c r="B43" s="10">
        <v>0</v>
      </c>
      <c r="C43" s="10">
        <v>0</v>
      </c>
      <c r="D43" s="10">
        <f t="shared" si="10"/>
        <v>0</v>
      </c>
      <c r="E43" s="10">
        <v>0</v>
      </c>
      <c r="F43" s="10">
        <v>0</v>
      </c>
      <c r="G43" s="10">
        <f t="shared" si="11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0"/>
        <v>0</v>
      </c>
      <c r="E44" s="10">
        <v>0</v>
      </c>
      <c r="F44" s="10">
        <v>0</v>
      </c>
      <c r="G44" s="10">
        <f t="shared" si="11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0"/>
        <v>0</v>
      </c>
      <c r="E45" s="10">
        <v>0</v>
      </c>
      <c r="F45" s="10">
        <v>0</v>
      </c>
      <c r="G45" s="10">
        <f t="shared" si="11"/>
        <v>0</v>
      </c>
    </row>
    <row r="46" spans="1:7" x14ac:dyDescent="0.2">
      <c r="A46" s="12" t="s">
        <v>48</v>
      </c>
      <c r="B46" s="10">
        <v>0</v>
      </c>
      <c r="C46" s="10">
        <v>0</v>
      </c>
      <c r="D46" s="10">
        <f t="shared" si="10"/>
        <v>0</v>
      </c>
      <c r="E46" s="10">
        <v>0</v>
      </c>
      <c r="F46" s="10">
        <v>0</v>
      </c>
      <c r="G46" s="10">
        <f t="shared" si="11"/>
        <v>0</v>
      </c>
    </row>
    <row r="47" spans="1:7" x14ac:dyDescent="0.2">
      <c r="A47" s="12" t="s">
        <v>49</v>
      </c>
      <c r="B47" s="10">
        <v>0</v>
      </c>
      <c r="C47" s="10">
        <v>0</v>
      </c>
      <c r="D47" s="10">
        <f t="shared" si="10"/>
        <v>0</v>
      </c>
      <c r="E47" s="10">
        <v>0</v>
      </c>
      <c r="F47" s="10">
        <v>0</v>
      </c>
      <c r="G47" s="10">
        <f t="shared" si="11"/>
        <v>0</v>
      </c>
    </row>
    <row r="48" spans="1:7" x14ac:dyDescent="0.2">
      <c r="A48" s="12" t="s">
        <v>50</v>
      </c>
      <c r="B48" s="10">
        <v>0</v>
      </c>
      <c r="C48" s="10">
        <v>0</v>
      </c>
      <c r="D48" s="10">
        <f t="shared" si="10"/>
        <v>0</v>
      </c>
      <c r="E48" s="10">
        <v>0</v>
      </c>
      <c r="F48" s="10">
        <v>0</v>
      </c>
      <c r="G48" s="10">
        <f t="shared" si="11"/>
        <v>0</v>
      </c>
    </row>
    <row r="49" spans="1:7" x14ac:dyDescent="0.2">
      <c r="A49" s="12" t="s">
        <v>51</v>
      </c>
      <c r="B49" s="10">
        <v>0</v>
      </c>
      <c r="C49" s="10">
        <v>0</v>
      </c>
      <c r="D49" s="10">
        <f t="shared" si="10"/>
        <v>0</v>
      </c>
      <c r="E49" s="10">
        <v>0</v>
      </c>
      <c r="F49" s="10">
        <v>0</v>
      </c>
      <c r="G49" s="10">
        <f t="shared" si="11"/>
        <v>0</v>
      </c>
    </row>
    <row r="50" spans="1:7" x14ac:dyDescent="0.2">
      <c r="A50" s="11" t="s">
        <v>52</v>
      </c>
      <c r="B50" s="10">
        <f t="shared" ref="B50:G50" si="12">SUM(B51:B54)</f>
        <v>0</v>
      </c>
      <c r="C50" s="10">
        <f t="shared" si="12"/>
        <v>0</v>
      </c>
      <c r="D50" s="10">
        <f t="shared" si="12"/>
        <v>0</v>
      </c>
      <c r="E50" s="10">
        <f t="shared" si="12"/>
        <v>0</v>
      </c>
      <c r="F50" s="10">
        <f t="shared" si="12"/>
        <v>0</v>
      </c>
      <c r="G50" s="10">
        <f t="shared" si="12"/>
        <v>0</v>
      </c>
    </row>
    <row r="51" spans="1:7" x14ac:dyDescent="0.2">
      <c r="A51" s="12" t="s">
        <v>53</v>
      </c>
      <c r="B51" s="10"/>
      <c r="C51" s="10"/>
      <c r="D51" s="10">
        <f>B51+C51</f>
        <v>0</v>
      </c>
      <c r="E51" s="10"/>
      <c r="F51" s="10"/>
      <c r="G51" s="10">
        <f>F51-B51</f>
        <v>0</v>
      </c>
    </row>
    <row r="52" spans="1:7" x14ac:dyDescent="0.2">
      <c r="A52" s="12" t="s">
        <v>54</v>
      </c>
      <c r="B52" s="10"/>
      <c r="C52" s="10"/>
      <c r="D52" s="10">
        <f>B52+C52</f>
        <v>0</v>
      </c>
      <c r="E52" s="10"/>
      <c r="F52" s="10"/>
      <c r="G52" s="10">
        <f>F52-B52</f>
        <v>0</v>
      </c>
    </row>
    <row r="53" spans="1:7" x14ac:dyDescent="0.2">
      <c r="A53" s="12" t="s">
        <v>55</v>
      </c>
      <c r="B53" s="10"/>
      <c r="C53" s="10"/>
      <c r="D53" s="10">
        <f>B53+C53</f>
        <v>0</v>
      </c>
      <c r="E53" s="10"/>
      <c r="F53" s="10"/>
      <c r="G53" s="10">
        <f>F53-B53</f>
        <v>0</v>
      </c>
    </row>
    <row r="54" spans="1:7" x14ac:dyDescent="0.2">
      <c r="A54" s="12" t="s">
        <v>56</v>
      </c>
      <c r="B54" s="10">
        <v>0</v>
      </c>
      <c r="C54" s="10">
        <v>0</v>
      </c>
      <c r="D54" s="10">
        <f>B54+C54</f>
        <v>0</v>
      </c>
      <c r="E54" s="10">
        <v>0</v>
      </c>
      <c r="F54" s="10">
        <v>0</v>
      </c>
      <c r="G54" s="10">
        <f>F54-B54</f>
        <v>0</v>
      </c>
    </row>
    <row r="55" spans="1:7" x14ac:dyDescent="0.2">
      <c r="A55" s="11" t="s">
        <v>57</v>
      </c>
      <c r="B55" s="10">
        <f t="shared" ref="B55:G55" si="13">SUM(B56:B57)</f>
        <v>0</v>
      </c>
      <c r="C55" s="10">
        <f t="shared" si="13"/>
        <v>0</v>
      </c>
      <c r="D55" s="10">
        <f t="shared" si="13"/>
        <v>0</v>
      </c>
      <c r="E55" s="10">
        <f t="shared" si="13"/>
        <v>0</v>
      </c>
      <c r="F55" s="10">
        <f t="shared" si="13"/>
        <v>0</v>
      </c>
      <c r="G55" s="10">
        <f t="shared" si="13"/>
        <v>0</v>
      </c>
    </row>
    <row r="56" spans="1:7" x14ac:dyDescent="0.2">
      <c r="A56" s="12" t="s">
        <v>58</v>
      </c>
      <c r="B56" s="10"/>
      <c r="C56" s="10"/>
      <c r="D56" s="10">
        <f>B56+C56</f>
        <v>0</v>
      </c>
      <c r="E56" s="10"/>
      <c r="F56" s="10"/>
      <c r="G56" s="10">
        <f>F56-B56</f>
        <v>0</v>
      </c>
    </row>
    <row r="57" spans="1:7" x14ac:dyDescent="0.2">
      <c r="A57" s="12" t="s">
        <v>59</v>
      </c>
      <c r="B57" s="10"/>
      <c r="C57" s="10"/>
      <c r="D57" s="10">
        <f>B57+C57</f>
        <v>0</v>
      </c>
      <c r="E57" s="10"/>
      <c r="F57" s="10"/>
      <c r="G57" s="10">
        <f>F57-B57</f>
        <v>0</v>
      </c>
    </row>
    <row r="58" spans="1:7" x14ac:dyDescent="0.2">
      <c r="A58" s="11" t="s">
        <v>60</v>
      </c>
      <c r="B58" s="10"/>
      <c r="C58" s="10"/>
      <c r="D58" s="10">
        <f>B58+C58</f>
        <v>0</v>
      </c>
      <c r="E58" s="10"/>
      <c r="F58" s="10"/>
      <c r="G58" s="10">
        <f>F58-B58</f>
        <v>0</v>
      </c>
    </row>
    <row r="59" spans="1:7" x14ac:dyDescent="0.2">
      <c r="A59" s="11" t="s">
        <v>61</v>
      </c>
      <c r="B59" s="10"/>
      <c r="C59" s="10"/>
      <c r="D59" s="10">
        <f>B59+C59</f>
        <v>0</v>
      </c>
      <c r="E59" s="10"/>
      <c r="F59" s="10"/>
      <c r="G59" s="10">
        <f>F59-B59</f>
        <v>0</v>
      </c>
    </row>
    <row r="60" spans="1:7" x14ac:dyDescent="0.2">
      <c r="A60" s="9" t="s">
        <v>62</v>
      </c>
      <c r="B60" s="23">
        <f t="shared" ref="B60:G60" si="14">B41+B50+B55+B58+B59</f>
        <v>0</v>
      </c>
      <c r="C60" s="23">
        <f t="shared" si="14"/>
        <v>0</v>
      </c>
      <c r="D60" s="23">
        <f t="shared" si="14"/>
        <v>0</v>
      </c>
      <c r="E60" s="23">
        <f t="shared" si="14"/>
        <v>0</v>
      </c>
      <c r="F60" s="23">
        <f t="shared" si="14"/>
        <v>0</v>
      </c>
      <c r="G60" s="23">
        <f t="shared" si="14"/>
        <v>0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 t="shared" ref="B62:G62" si="15">SUM(B63)</f>
        <v>0</v>
      </c>
      <c r="C62" s="23">
        <f t="shared" si="15"/>
        <v>0</v>
      </c>
      <c r="D62" s="23">
        <f t="shared" si="15"/>
        <v>0</v>
      </c>
      <c r="E62" s="23">
        <f t="shared" si="15"/>
        <v>0</v>
      </c>
      <c r="F62" s="23">
        <f t="shared" si="15"/>
        <v>0</v>
      </c>
      <c r="G62" s="23">
        <f t="shared" si="15"/>
        <v>0</v>
      </c>
    </row>
    <row r="63" spans="1:7" x14ac:dyDescent="0.2">
      <c r="A63" s="11" t="s">
        <v>64</v>
      </c>
      <c r="B63" s="10"/>
      <c r="C63" s="10"/>
      <c r="D63" s="10">
        <f>B63+C63</f>
        <v>0</v>
      </c>
      <c r="E63" s="10"/>
      <c r="F63" s="10"/>
      <c r="G63" s="10">
        <f>F63-B63</f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16">B37+B60+B62</f>
        <v>16532819</v>
      </c>
      <c r="C65" s="23">
        <f t="shared" si="16"/>
        <v>1009197.08</v>
      </c>
      <c r="D65" s="23">
        <f t="shared" si="16"/>
        <v>17542016.079999998</v>
      </c>
      <c r="E65" s="23">
        <f t="shared" si="16"/>
        <v>4771278.9799999995</v>
      </c>
      <c r="F65" s="23">
        <f t="shared" si="16"/>
        <v>4771278.9799999995</v>
      </c>
      <c r="G65" s="23">
        <f t="shared" si="16"/>
        <v>-11761540.020000001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/>
      <c r="C68" s="10"/>
      <c r="D68" s="10">
        <f>B68+C68</f>
        <v>0</v>
      </c>
      <c r="E68" s="10"/>
      <c r="F68" s="10"/>
      <c r="G68" s="10">
        <f>F68-B68</f>
        <v>0</v>
      </c>
    </row>
    <row r="69" spans="1:7" x14ac:dyDescent="0.2">
      <c r="A69" s="11" t="s">
        <v>68</v>
      </c>
      <c r="B69" s="10"/>
      <c r="C69" s="10"/>
      <c r="D69" s="10">
        <f>B69+C69</f>
        <v>0</v>
      </c>
      <c r="E69" s="10"/>
      <c r="F69" s="10"/>
      <c r="G69" s="10">
        <f>F69-B69</f>
        <v>0</v>
      </c>
    </row>
    <row r="70" spans="1:7" x14ac:dyDescent="0.2">
      <c r="A70" s="17" t="s">
        <v>69</v>
      </c>
      <c r="B70" s="13">
        <f t="shared" ref="B70:G70" si="17">B68+B69</f>
        <v>0</v>
      </c>
      <c r="C70" s="13">
        <f t="shared" si="17"/>
        <v>0</v>
      </c>
      <c r="D70" s="13">
        <f t="shared" si="17"/>
        <v>0</v>
      </c>
      <c r="E70" s="13">
        <f t="shared" si="17"/>
        <v>0</v>
      </c>
      <c r="F70" s="13">
        <f t="shared" si="17"/>
        <v>0</v>
      </c>
      <c r="G70" s="13">
        <f t="shared" si="17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2" spans="1:7" x14ac:dyDescent="0.2">
      <c r="E72" s="24"/>
      <c r="F72" s="24"/>
    </row>
    <row r="73" spans="1:7" x14ac:dyDescent="0.2">
      <c r="A73" s="25"/>
      <c r="B73" s="26"/>
      <c r="C73" s="26"/>
      <c r="D73" s="26"/>
      <c r="E73" s="26"/>
      <c r="F73" s="26"/>
      <c r="G73" s="26"/>
    </row>
    <row r="74" spans="1:7" x14ac:dyDescent="0.2">
      <c r="A74" s="27" t="s">
        <v>72</v>
      </c>
    </row>
    <row r="78" spans="1:7" x14ac:dyDescent="0.2">
      <c r="A78" s="28" t="s">
        <v>73</v>
      </c>
      <c r="D78" s="34" t="s">
        <v>74</v>
      </c>
      <c r="E78" s="34"/>
    </row>
    <row r="79" spans="1:7" ht="22.5" x14ac:dyDescent="0.2">
      <c r="A79" s="29" t="s">
        <v>75</v>
      </c>
      <c r="D79" s="35" t="s">
        <v>76</v>
      </c>
      <c r="E79" s="35"/>
    </row>
  </sheetData>
  <autoFilter ref="A3:G71"/>
  <mergeCells count="4">
    <mergeCell ref="A1:G1"/>
    <mergeCell ref="B2:F2"/>
    <mergeCell ref="D78:E78"/>
    <mergeCell ref="D79:E79"/>
  </mergeCells>
  <phoneticPr fontId="0" type="noConversion"/>
  <pageMargins left="0.7" right="0.7" top="0.75" bottom="0.75" header="0.3" footer="0.3"/>
  <pageSetup scale="52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Admn2</cp:lastModifiedBy>
  <dcterms:created xsi:type="dcterms:W3CDTF">2017-01-11T17:22:08Z</dcterms:created>
  <dcterms:modified xsi:type="dcterms:W3CDTF">2018-04-27T23:33:31Z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