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J12" i="1" s="1"/>
  <c r="K13" i="1"/>
  <c r="L13" i="1"/>
  <c r="M13" i="1"/>
  <c r="N13" i="1"/>
  <c r="N12" i="1" s="1"/>
  <c r="O13" i="1"/>
  <c r="F12" i="1" l="1"/>
  <c r="O12" i="1"/>
  <c r="K12" i="1"/>
  <c r="G12" i="1"/>
  <c r="M12" i="1"/>
  <c r="L12" i="1"/>
  <c r="I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<sst xmlns="http://schemas.openxmlformats.org/spreadsheetml/2006/main" count="71" uniqueCount="69">
  <si>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</si>
  <si>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</si>
  <si>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</si>
  <si>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</si>
  <si>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</si>
  <si>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</si>
  <si>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</si>
  <si>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</si>
  <si>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</si>
  <si>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</si>
  <si>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</si>
  <si>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</si>
  <si>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</si>
  <si>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</si>
  <si>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</si>
  <si>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</si>
  <si>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</si>
  <si>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</si>
  <si>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</si>
  <si>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</si>
  <si>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</si>
  <si>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</si>
  <si>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</si>
  <si>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</si>
  <si>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</si>
  <si>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</si>
  <si>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</si>
  <si>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</si>
  <si>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</si>
  <si>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</si>
  <si>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</si>
  <si>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</si>
  <si>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</si>
  <si>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</si>
  <si>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</si>
  <si>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</si>
  <si>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</si>
  <si>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</si>
  <si>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</si>
  <si>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</si>
  <si>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</si>
  <si>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</si>
  <si>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</si>
  <si>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</si>
  <si>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</si>
  <si>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</si>
  <si>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</si>
  <si>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</si>
  <si>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</si>
  <si>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</si>
  <si>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</si>
  <si>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</si>
  <si>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</si>
  <si>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</si>
  <si>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</si>
  <si>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</si>
  <si>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</si>
  <si>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</si>
  <si>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</si>
  <si>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</si>
  <si>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</si>
  <si>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</si>
  <si>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</si>
  <si>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</si>
  <si>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</si>
  <si>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</si>
  <si>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</si>
  <si>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2018</t>
  </si>
  <si>
    <t>MUSEO ICONOGRAFICO DEL QUIJOTE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</si>
</sst>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>
      <selection activeCell="C55" sqref="C55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16532818.999999998</v>
      </c>
      <c r="D12" s="13">
        <f t="shared" ref="D12:O12" si="0">+D13+D23+D29+D32+D39+D43+D47+D51+D55+D62</f>
        <v>912513.87</v>
      </c>
      <c r="E12" s="13">
        <f t="shared" si="0"/>
        <v>1578334.01</v>
      </c>
      <c r="F12" s="13">
        <f t="shared" si="0"/>
        <v>1778117.87</v>
      </c>
      <c r="G12" s="13">
        <f t="shared" si="0"/>
        <v>1370427.01</v>
      </c>
      <c r="H12" s="13">
        <f t="shared" si="0"/>
        <v>1806199.83</v>
      </c>
      <c r="I12" s="13">
        <f t="shared" si="0"/>
        <v>1508829.61</v>
      </c>
      <c r="J12" s="13">
        <f t="shared" si="0"/>
        <v>1109333.8700000001</v>
      </c>
      <c r="K12" s="13">
        <f t="shared" si="0"/>
        <v>1063468.01</v>
      </c>
      <c r="L12" s="13">
        <f t="shared" si="0"/>
        <v>1179663.8700000001</v>
      </c>
      <c r="M12" s="13">
        <f t="shared" si="0"/>
        <v>1210452.01</v>
      </c>
      <c r="N12" s="13">
        <f t="shared" si="0"/>
        <v>1023540.86</v>
      </c>
      <c r="O12" s="15">
        <f t="shared" si="0"/>
        <v>1991938.18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390300</v>
      </c>
      <c r="D39" s="12">
        <f t="shared" ref="D39:O39" si="6">SUM(D40:D42)</f>
        <v>31080</v>
      </c>
      <c r="E39" s="12">
        <f t="shared" si="6"/>
        <v>37200</v>
      </c>
      <c r="F39" s="12">
        <f t="shared" si="6"/>
        <v>29400</v>
      </c>
      <c r="G39" s="12">
        <f t="shared" si="6"/>
        <v>39420</v>
      </c>
      <c r="H39" s="12">
        <f t="shared" si="6"/>
        <v>15500</v>
      </c>
      <c r="I39" s="12">
        <f t="shared" si="6"/>
        <v>25350</v>
      </c>
      <c r="J39" s="12">
        <f t="shared" si="6"/>
        <v>44950</v>
      </c>
      <c r="K39" s="12">
        <f t="shared" si="6"/>
        <v>31900</v>
      </c>
      <c r="L39" s="12">
        <f t="shared" si="6"/>
        <v>20750</v>
      </c>
      <c r="M39" s="12">
        <f t="shared" si="6"/>
        <v>38000</v>
      </c>
      <c r="N39" s="12">
        <f t="shared" si="6"/>
        <v>34750</v>
      </c>
      <c r="O39" s="17">
        <f t="shared" si="6"/>
        <v>42000</v>
      </c>
    </row>
    <row r="40" spans="2:15" x14ac:dyDescent="0.2">
      <c r="B40" s="18" t="s">
        <v>39</v>
      </c>
      <c r="C40" s="11">
        <f t="shared" si="1"/>
        <v>390300</v>
      </c>
      <c r="D40" s="10">
        <v>31080</v>
      </c>
      <c r="E40" s="10">
        <v>37200</v>
      </c>
      <c r="F40" s="10">
        <v>29400</v>
      </c>
      <c r="G40" s="10">
        <v>39420</v>
      </c>
      <c r="H40" s="10">
        <v>15500</v>
      </c>
      <c r="I40" s="10">
        <v>25350</v>
      </c>
      <c r="J40" s="10">
        <v>44950</v>
      </c>
      <c r="K40" s="10">
        <v>31900</v>
      </c>
      <c r="L40" s="10">
        <v>20750</v>
      </c>
      <c r="M40" s="10">
        <v>38000</v>
      </c>
      <c r="N40" s="10">
        <v>34750</v>
      </c>
      <c r="O40" s="19">
        <v>42000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163500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163500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163500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163500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1191750</v>
      </c>
      <c r="D47" s="12">
        <f t="shared" ref="D47:O47" si="8">SUM(D48:D50)</f>
        <v>62000</v>
      </c>
      <c r="E47" s="12">
        <f t="shared" si="8"/>
        <v>89000</v>
      </c>
      <c r="F47" s="12">
        <f t="shared" si="8"/>
        <v>97350</v>
      </c>
      <c r="G47" s="12">
        <f t="shared" si="8"/>
        <v>120000</v>
      </c>
      <c r="H47" s="12">
        <f t="shared" si="8"/>
        <v>80000</v>
      </c>
      <c r="I47" s="12">
        <f t="shared" si="8"/>
        <v>136800</v>
      </c>
      <c r="J47" s="12">
        <f t="shared" si="8"/>
        <v>98600</v>
      </c>
      <c r="K47" s="12">
        <f t="shared" si="8"/>
        <v>84000</v>
      </c>
      <c r="L47" s="12">
        <f t="shared" si="8"/>
        <v>72000</v>
      </c>
      <c r="M47" s="12">
        <f t="shared" si="8"/>
        <v>142000</v>
      </c>
      <c r="N47" s="12">
        <f t="shared" si="8"/>
        <v>124000</v>
      </c>
      <c r="O47" s="17">
        <f t="shared" si="8"/>
        <v>86000</v>
      </c>
    </row>
    <row r="48" spans="2:15" x14ac:dyDescent="0.2">
      <c r="B48" s="18" t="s">
        <v>47</v>
      </c>
      <c r="C48" s="11">
        <f t="shared" si="1"/>
        <v>1191750</v>
      </c>
      <c r="D48" s="10">
        <v>62000</v>
      </c>
      <c r="E48" s="10">
        <v>89000</v>
      </c>
      <c r="F48" s="10">
        <v>97350</v>
      </c>
      <c r="G48" s="10">
        <v>120000</v>
      </c>
      <c r="H48" s="10">
        <v>80000</v>
      </c>
      <c r="I48" s="10">
        <v>136800</v>
      </c>
      <c r="J48" s="10">
        <v>98600</v>
      </c>
      <c r="K48" s="10">
        <v>84000</v>
      </c>
      <c r="L48" s="10">
        <v>72000</v>
      </c>
      <c r="M48" s="10">
        <v>142000</v>
      </c>
      <c r="N48" s="10">
        <v>124000</v>
      </c>
      <c r="O48" s="19">
        <v>86000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14787268.999999998</v>
      </c>
      <c r="D55" s="12">
        <f t="shared" ref="D55:O55" si="10">SUM(D56:D61)</f>
        <v>819433.87</v>
      </c>
      <c r="E55" s="12">
        <f t="shared" si="10"/>
        <v>1452134.01</v>
      </c>
      <c r="F55" s="12">
        <f t="shared" si="10"/>
        <v>1651367.87</v>
      </c>
      <c r="G55" s="12">
        <f t="shared" si="10"/>
        <v>1211007.01</v>
      </c>
      <c r="H55" s="12">
        <f t="shared" si="10"/>
        <v>1710699.83</v>
      </c>
      <c r="I55" s="12">
        <f t="shared" si="10"/>
        <v>1346679.61</v>
      </c>
      <c r="J55" s="12">
        <f t="shared" si="10"/>
        <v>965783.87</v>
      </c>
      <c r="K55" s="12">
        <f t="shared" si="10"/>
        <v>947568.01</v>
      </c>
      <c r="L55" s="12">
        <f t="shared" si="10"/>
        <v>1086913.8700000001</v>
      </c>
      <c r="M55" s="12">
        <f t="shared" si="10"/>
        <v>866952.01</v>
      </c>
      <c r="N55" s="12">
        <f t="shared" si="10"/>
        <v>864790.86</v>
      </c>
      <c r="O55" s="17">
        <f t="shared" si="10"/>
        <v>1863938.18</v>
      </c>
    </row>
    <row r="56" spans="2:15" x14ac:dyDescent="0.2">
      <c r="B56" s="18" t="s">
        <v>55</v>
      </c>
      <c r="C56" s="11">
        <f t="shared" si="1"/>
        <v>14787268.999999998</v>
      </c>
      <c r="D56" s="10">
        <v>819433.87</v>
      </c>
      <c r="E56" s="10">
        <v>1452134.01</v>
      </c>
      <c r="F56" s="10">
        <v>1651367.87</v>
      </c>
      <c r="G56" s="10">
        <v>1211007.01</v>
      </c>
      <c r="H56" s="10">
        <v>1710699.83</v>
      </c>
      <c r="I56" s="10">
        <v>1346679.61</v>
      </c>
      <c r="J56" s="10">
        <v>965783.87</v>
      </c>
      <c r="K56" s="10">
        <v>947568.01</v>
      </c>
      <c r="L56" s="10">
        <v>1086913.8700000001</v>
      </c>
      <c r="M56" s="10">
        <v>866952.01</v>
      </c>
      <c r="N56" s="10">
        <v>864790.86</v>
      </c>
      <c r="O56" s="19">
        <v>1863938.18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Juan Carlos Bustamante</cp:lastModifiedBy>
  <cp:lastPrinted>2014-03-24T19:07:30Z</cp:lastPrinted>
  <dcterms:created xsi:type="dcterms:W3CDTF">2014-03-14T22:16:36Z</dcterms:created>
  <dcterms:modified xsi:type="dcterms:W3CDTF">2018-05-01T04:48:12Z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