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17 MIQ\4to Trimestre MIQ\6.Información presupuestaria\"/>
    </mc:Choice>
  </mc:AlternateContent>
  <bookViews>
    <workbookView xWindow="0" yWindow="0" windowWidth="20490" windowHeight="7155"/>
  </bookViews>
  <sheets>
    <sheet name="COG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J15" i="1"/>
  <c r="J18" i="1" s="1"/>
  <c r="I15" i="1"/>
  <c r="H15" i="1"/>
  <c r="G15" i="1"/>
  <c r="E15" i="1"/>
  <c r="E18" i="1" s="1"/>
  <c r="D15" i="1"/>
  <c r="D18" i="1" s="1"/>
  <c r="K13" i="1"/>
  <c r="F13" i="1"/>
  <c r="K12" i="1"/>
  <c r="F12" i="1"/>
  <c r="K11" i="1"/>
  <c r="K15" i="1" s="1"/>
  <c r="K18" i="1" s="1"/>
  <c r="F11" i="1"/>
  <c r="F15" i="1" s="1"/>
  <c r="F18" i="1" s="1"/>
  <c r="D5" i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<sst xmlns="http://schemas.openxmlformats.org/spreadsheetml/2006/main" count="21" uniqueCount="21">
  <si>
    <t>ESTADO ANALÍTICO DEL EJERCICIO DEL PRESUPUESTO DE EGRESOS</t>
  </si>
  <si>
    <t>CLASIFICACIÓN ECONÓMICA (POR TIPO DE GASTO)</t>
  </si>
  <si>
    <t>Del 1 de Enero al 31 de Diciembre de 2017</t>
  </si>
  <si>
    <t>Ente Público: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</si>
  <si>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</si>
  <si>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</si>
  <si>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</si>
  <si>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</si>
  <si>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</si>
  <si>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</si>
  <si>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</si>
  <si>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</si>
  <si>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</si>
  <si>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</si>
  <si>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</si>
  <si>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</si>
  <si>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Gasto Corriente</t>
  </si>
  <si>
    <t>Gasto de Capital</t>
  </si>
  <si>
    <t>Amortización de la Deuda y Disminución de Pasivos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</si>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</sst>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43" fontId="2" fillId="2" borderId="9" xfId="1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center" wrapText="1"/>
    </xf>
    <xf numFmtId="3" fontId="2" fillId="0" borderId="10" xfId="0" applyNumberFormat="1" applyFont="1" applyBorder="1"/>
    <xf numFmtId="164" fontId="2" fillId="2" borderId="10" xfId="1" applyNumberFormat="1" applyFont="1" applyFill="1" applyBorder="1"/>
    <xf numFmtId="3" fontId="2" fillId="2" borderId="10" xfId="1" applyNumberFormat="1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4" fillId="2" borderId="7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164" fontId="2" fillId="2" borderId="11" xfId="1" applyNumberFormat="1" applyFont="1" applyFill="1" applyBorder="1" applyAlignment="1">
      <alignment horizontal="justify" vertical="center" wrapText="1"/>
    </xf>
    <xf numFmtId="0" fontId="4" fillId="2" borderId="0" xfId="0" applyFont="1" applyFill="1"/>
    <xf numFmtId="164" fontId="4" fillId="2" borderId="11" xfId="1" applyNumberFormat="1" applyFont="1" applyFill="1" applyBorder="1" applyAlignment="1">
      <alignment horizontal="right" vertical="center" wrapText="1"/>
    </xf>
    <xf numFmtId="0" fontId="4" fillId="0" borderId="0" xfId="0" applyFont="1"/>
    <xf numFmtId="0" fontId="5" fillId="2" borderId="0" xfId="0" applyFont="1" applyFill="1"/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161925</xdr:colOff>
          <xdr:row>18</xdr:row>
          <xdr:rowOff>38100</xdr:rowOff>
        </xdr:from>
        <xdr:to>
          <xdr:col>10</xdr:col>
          <xdr:colOff>571500</xdr:colOff>
          <xdr:row>22</xdr:row>
          <xdr:rowOff>47625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%20MIQ/4to%20Trimestre%20MIQ/Copia%20de%20Estados%20Fros%20y%20Pptales%20DIC%202017co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P"/>
      <sheetName val="PT_ESF_ECSF"/>
      <sheetName val="PC"/>
      <sheetName val="NOTAS"/>
      <sheetName val="CAdmon"/>
      <sheetName val="EAI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Cta Banc"/>
      <sheetName val="Conc Bancomer"/>
      <sheetName val="Conc Santander"/>
      <sheetName val="Conc Santander Dls"/>
      <sheetName val="BMu"/>
      <sheetName val="BInmu"/>
    </sheetNames>
    <sheetDataSet>
      <sheetData sheetId="0"/>
      <sheetData sheetId="1">
        <row r="7">
          <cell r="F7" t="str">
            <v>Museo Iconográfico del Quijote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2">
          <cell r="D22">
            <v>16699782.99</v>
          </cell>
          <cell r="E22">
            <v>534804.49</v>
          </cell>
          <cell r="F22">
            <v>17234587.48</v>
          </cell>
          <cell r="H22">
            <v>16860343.84</v>
          </cell>
          <cell r="J22">
            <v>16502281.119999999</v>
          </cell>
          <cell r="K22">
            <v>374243.6400000006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package" Target="../embeddings/Hoja_de_c_lculo_de_Microsoft_Excel1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18"/>
  <sheetViews>
    <sheetView showGridLines="0" tabSelected="1" zoomScaleNormal="100" workbookViewId="0">
      <selection activeCell="E15" sqref="E15"/>
    </sheetView>
  </sheetViews>
  <sheetFormatPr baseColWidth="10" defaultRowHeight="12.75" x14ac:dyDescent="0.2"/>
  <cols>
    <col min="1" max="1" width="2.5703125" style="1" customWidth="1"/>
    <col min="2" max="2" width="2" style="3" customWidth="1"/>
    <col min="3" max="3" width="45.85546875" style="3" customWidth="1"/>
    <col min="4" max="4" width="15.5703125" style="3" bestFit="1" customWidth="1"/>
    <col min="5" max="5" width="13.5703125" style="3" customWidth="1"/>
    <col min="6" max="6" width="15.140625" style="3" bestFit="1" customWidth="1"/>
    <col min="7" max="7" width="18" style="3" bestFit="1" customWidth="1"/>
    <col min="8" max="9" width="15.85546875" style="3" bestFit="1" customWidth="1"/>
    <col min="10" max="10" width="15.140625" style="3" bestFit="1" customWidth="1"/>
    <col min="11" max="11" width="15.5703125" style="3" bestFit="1" customWidth="1"/>
    <col min="12" max="12" width="4" style="1" customWidth="1"/>
    <col min="13" max="16384" width="11.42578125" style="3"/>
  </cols>
  <sheetData>
    <row r="1" spans="1:12" ht="16.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12" ht="16.5" customHeight="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1:12" ht="16.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1:12" s="1" customFormat="1" x14ac:dyDescent="0.2"/>
    <row r="5" spans="1:12" s="1" customFormat="1" x14ac:dyDescent="0.2">
      <c r="C5" s="4" t="s">
        <v>3</v>
      </c>
      <c r="D5" s="5" t="str">
        <f>[1]EA!F7</f>
        <v>Museo Iconográfico del Quijote</v>
      </c>
      <c r="E5" s="5"/>
      <c r="F5" s="5"/>
      <c r="G5" s="5"/>
      <c r="H5" s="5"/>
      <c r="I5" s="5"/>
      <c r="J5" s="5"/>
    </row>
    <row r="6" spans="1:12" s="1" customFormat="1" x14ac:dyDescent="0.2"/>
    <row r="7" spans="1:12" x14ac:dyDescent="0.2">
      <c r="B7" s="6" t="s">
        <v>4</v>
      </c>
      <c r="C7" s="7"/>
      <c r="D7" s="8" t="s">
        <v>5</v>
      </c>
      <c r="E7" s="8"/>
      <c r="F7" s="8"/>
      <c r="G7" s="8"/>
      <c r="H7" s="8"/>
      <c r="I7" s="8"/>
      <c r="J7" s="8"/>
      <c r="K7" s="8" t="s">
        <v>6</v>
      </c>
    </row>
    <row r="8" spans="1:12" ht="51" x14ac:dyDescent="0.2">
      <c r="B8" s="9"/>
      <c r="C8" s="10"/>
      <c r="D8" s="11" t="s">
        <v>7</v>
      </c>
      <c r="E8" s="11" t="s">
        <v>8</v>
      </c>
      <c r="F8" s="11" t="s">
        <v>9</v>
      </c>
      <c r="G8" s="11" t="s">
        <v>10</v>
      </c>
      <c r="H8" s="11" t="s">
        <v>11</v>
      </c>
      <c r="I8" s="11" t="s">
        <v>12</v>
      </c>
      <c r="J8" s="11" t="s">
        <v>13</v>
      </c>
      <c r="K8" s="8"/>
    </row>
    <row r="9" spans="1:12" x14ac:dyDescent="0.2">
      <c r="B9" s="12"/>
      <c r="C9" s="13"/>
      <c r="D9" s="11">
        <v>1</v>
      </c>
      <c r="E9" s="11">
        <v>2</v>
      </c>
      <c r="F9" s="11" t="s">
        <v>14</v>
      </c>
      <c r="G9" s="11">
        <v>4</v>
      </c>
      <c r="H9" s="11">
        <v>5</v>
      </c>
      <c r="I9" s="11">
        <v>6</v>
      </c>
      <c r="J9" s="11">
        <v>7</v>
      </c>
      <c r="K9" s="11" t="s">
        <v>15</v>
      </c>
    </row>
    <row r="10" spans="1:12" x14ac:dyDescent="0.2">
      <c r="B10" s="14"/>
      <c r="C10" s="15"/>
      <c r="D10" s="16"/>
      <c r="E10" s="16"/>
      <c r="F10" s="16"/>
      <c r="G10" s="16"/>
      <c r="H10" s="16"/>
      <c r="I10" s="16"/>
      <c r="J10" s="16"/>
      <c r="K10" s="16"/>
    </row>
    <row r="11" spans="1:12" x14ac:dyDescent="0.2">
      <c r="B11" s="17"/>
      <c r="C11" s="18" t="s">
        <v>16</v>
      </c>
      <c r="D11" s="19">
        <v>16509782.99</v>
      </c>
      <c r="E11" s="20">
        <v>665524.49</v>
      </c>
      <c r="F11" s="21">
        <f>+D11+E11</f>
        <v>17175307.48</v>
      </c>
      <c r="G11" s="20">
        <v>16801163.84</v>
      </c>
      <c r="H11" s="20">
        <v>16801163.84</v>
      </c>
      <c r="I11" s="20">
        <v>16801163.84</v>
      </c>
      <c r="J11" s="20">
        <v>16443101.119999999</v>
      </c>
      <c r="K11" s="21">
        <f>+F11-H11</f>
        <v>374143.6400000006</v>
      </c>
    </row>
    <row r="12" spans="1:12" x14ac:dyDescent="0.2">
      <c r="B12" s="22"/>
      <c r="C12" s="18" t="s">
        <v>17</v>
      </c>
      <c r="D12" s="19">
        <v>190000</v>
      </c>
      <c r="E12" s="19">
        <v>-130720</v>
      </c>
      <c r="F12" s="21">
        <f>+D12+E12</f>
        <v>59280</v>
      </c>
      <c r="G12" s="19">
        <v>59180</v>
      </c>
      <c r="H12" s="19">
        <v>59180</v>
      </c>
      <c r="I12" s="19">
        <v>59180</v>
      </c>
      <c r="J12" s="19">
        <v>59180</v>
      </c>
      <c r="K12" s="21">
        <f>+F12-H12</f>
        <v>100</v>
      </c>
    </row>
    <row r="13" spans="1:12" ht="25.5" x14ac:dyDescent="0.2">
      <c r="B13" s="22"/>
      <c r="C13" s="18" t="s">
        <v>18</v>
      </c>
      <c r="D13" s="21"/>
      <c r="E13" s="21"/>
      <c r="F13" s="21">
        <f>+D13+E13</f>
        <v>0</v>
      </c>
      <c r="G13" s="21"/>
      <c r="H13" s="21"/>
      <c r="I13" s="21"/>
      <c r="J13" s="21"/>
      <c r="K13" s="21">
        <f>+F13-H13</f>
        <v>0</v>
      </c>
    </row>
    <row r="14" spans="1:12" x14ac:dyDescent="0.2">
      <c r="B14" s="23"/>
      <c r="C14" s="24"/>
      <c r="D14" s="25"/>
      <c r="E14" s="25"/>
      <c r="F14" s="25"/>
      <c r="G14" s="25"/>
      <c r="H14" s="25"/>
      <c r="I14" s="25"/>
      <c r="J14" s="25"/>
      <c r="K14" s="25"/>
    </row>
    <row r="15" spans="1:12" s="28" customFormat="1" x14ac:dyDescent="0.2">
      <c r="A15" s="26"/>
      <c r="B15" s="23"/>
      <c r="C15" s="24" t="s">
        <v>19</v>
      </c>
      <c r="D15" s="27">
        <f t="shared" ref="D15:K15" si="0">+D11+D12+D13</f>
        <v>16699782.99</v>
      </c>
      <c r="E15" s="27">
        <f t="shared" si="0"/>
        <v>534804.49</v>
      </c>
      <c r="F15" s="27">
        <f t="shared" si="0"/>
        <v>17234587.48</v>
      </c>
      <c r="G15" s="27">
        <f t="shared" si="0"/>
        <v>16860343.84</v>
      </c>
      <c r="H15" s="27">
        <f t="shared" si="0"/>
        <v>16860343.84</v>
      </c>
      <c r="I15" s="27">
        <f t="shared" si="0"/>
        <v>16860343.84</v>
      </c>
      <c r="J15" s="27">
        <f t="shared" si="0"/>
        <v>16502281.119999999</v>
      </c>
      <c r="K15" s="27">
        <f t="shared" si="0"/>
        <v>374243.6400000006</v>
      </c>
      <c r="L15" s="26"/>
    </row>
    <row r="16" spans="1:12" s="1" customFormat="1" x14ac:dyDescent="0.2"/>
    <row r="17" spans="3:11" x14ac:dyDescent="0.2">
      <c r="C17" s="29" t="s">
        <v>20</v>
      </c>
    </row>
    <row r="18" spans="3:11" x14ac:dyDescent="0.2">
      <c r="D18" s="30" t="str">
        <f>IF(D15=[1]CAdmon!D22," ","ERROR")</f>
        <v xml:space="preserve"> </v>
      </c>
      <c r="E18" s="30" t="str">
        <f>IF(E15=[1]CAdmon!E22," ","ERROR")</f>
        <v xml:space="preserve"> </v>
      </c>
      <c r="F18" s="30" t="str">
        <f>IF(F15=[1]CAdmon!F22," ","ERROR")</f>
        <v xml:space="preserve"> </v>
      </c>
      <c r="G18" s="30"/>
      <c r="H18" s="30" t="str">
        <f>IF(H15=[1]CAdmon!H22," ","ERROR")</f>
        <v xml:space="preserve"> </v>
      </c>
      <c r="I18" s="30"/>
      <c r="J18" s="30" t="str">
        <f>IF(J15=[1]CAdmon!J22," ","ERROR")</f>
        <v xml:space="preserve"> </v>
      </c>
      <c r="K18" s="30" t="str">
        <f>IF(K15=[1]CAdmon!K22," ","ERROR")</f>
        <v xml:space="preserve"> </v>
      </c>
    </row>
  </sheetData>
  <mergeCells count="7">
    <mergeCell ref="B1:K1"/>
    <mergeCell ref="B2:K2"/>
    <mergeCell ref="B3:K3"/>
    <mergeCell ref="D5:J5"/>
    <mergeCell ref="B7:C9"/>
    <mergeCell ref="D7:J7"/>
    <mergeCell ref="K7:K8"/>
  </mergeCells>
  <printOptions horizontalCentered="1"/>
  <pageMargins left="0.70866141732283472" right="0.70866141732283472" top="0.35433070866141736" bottom="0.74803149606299213" header="0.31496062992125984" footer="0.31496062992125984"/>
  <pageSetup scale="69" firstPageNumber="10" orientation="landscape" r:id="rId1"/>
  <headerFooter>
    <oddFooter>&amp;R&amp;P</oddFooter>
  </headerFooter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2</xdr:col>
                <xdr:colOff>161925</xdr:colOff>
                <xdr:row>18</xdr:row>
                <xdr:rowOff>38100</xdr:rowOff>
              </from>
              <to>
                <xdr:col>10</xdr:col>
                <xdr:colOff>571500</xdr:colOff>
                <xdr:row>22</xdr:row>
                <xdr:rowOff>47625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Andrés Aguado</dc:creator>
  <cp:lastModifiedBy>Andrés Aguado</cp:lastModifiedBy>
  <cp:lastPrinted>2018-04-15T00:49:39Z</cp:lastPrinted>
  <dcterms:created xsi:type="dcterms:W3CDTF">2018-04-15T00:36:19Z</dcterms:created>
  <dcterms:modified xsi:type="dcterms:W3CDTF">2018-04-15T00:49:55Z</dcterms:modified>
</cp:coreProperties>
</file>