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n2\Desktop\museo\2018\Estados financieros\2do trimestre\Carga Internet\06_Información disciplina financiera\"/>
    </mc:Choice>
  </mc:AlternateContent>
  <bookViews>
    <workbookView xWindow="0" yWindow="0" windowWidth="20730" windowHeight="9735" firstSheet="1" activeTab="1"/>
  </bookViews>
  <sheets>
    <sheet name="Hoja1" sheetId="4" state="hidden" r:id="rId1"/>
    <sheet name="F1" sheetId="3" r:id="rId2"/>
  </sheets>
  <definedNames>
    <definedName name="_xlnm.Print_Area" localSheetId="1">'F1'!$A$1:$F$87</definedName>
  </definedNames>
  <calcPr calcId="152511"/>
</workbook>
</file>

<file path=xl/calcChain.xml><?xml version="1.0" encoding="utf-8"?>
<calcChain xmlns="http://schemas.openxmlformats.org/spreadsheetml/2006/main">
  <c r="F6" i="3" l="1"/>
  <c r="F16" i="3"/>
  <c r="F20" i="3"/>
  <c r="F24" i="3"/>
  <c r="F35" i="3"/>
  <c r="F39" i="3"/>
  <c r="F54" i="3"/>
  <c r="F60" i="3"/>
  <c r="F65" i="3"/>
  <c r="F72" i="3"/>
  <c r="F76" i="3"/>
  <c r="E6" i="3"/>
  <c r="E16" i="3"/>
  <c r="E20" i="3"/>
  <c r="E24" i="3"/>
  <c r="E35" i="3"/>
  <c r="E39" i="3"/>
  <c r="E44" i="3"/>
  <c r="E54" i="3"/>
  <c r="E56" i="3"/>
  <c r="E78" i="3" s="1"/>
  <c r="E60" i="3"/>
  <c r="E65" i="3"/>
  <c r="E72" i="3"/>
  <c r="E76" i="3"/>
  <c r="C38" i="3"/>
  <c r="B38" i="3"/>
  <c r="C35" i="3"/>
  <c r="B35" i="3"/>
  <c r="C57" i="3"/>
  <c r="B57" i="3"/>
  <c r="F28" i="3"/>
  <c r="F44" i="3" s="1"/>
  <c r="F56" i="3" s="1"/>
  <c r="F78" i="3" s="1"/>
  <c r="E28" i="3"/>
  <c r="C28" i="3"/>
  <c r="B28" i="3"/>
  <c r="C22" i="3"/>
  <c r="B22" i="3"/>
  <c r="C14" i="3"/>
  <c r="B14" i="3"/>
  <c r="C6" i="3"/>
  <c r="C44" i="3" s="1"/>
  <c r="C59" i="3" s="1"/>
  <c r="B6" i="3"/>
  <c r="B44" i="3"/>
  <c r="B59" i="3" s="1"/>
</calcChain>
</file>

<file path=xl/sharedStrings.xml><?xml version="1.0" encoding="utf-8"?>
<sst xmlns="http://schemas.openxmlformats.org/spreadsheetml/2006/main" count="122" uniqueCount="121">
  <si>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</si>
  <si>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</si>
  <si>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</si>
  <si>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</si>
  <si>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</si>
  <si>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</si>
  <si>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</si>
  <si>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</si>
  <si>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</si>
  <si>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</si>
  <si>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</si>
  <si>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</si>
  <si>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</si>
  <si>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</si>
  <si>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</si>
  <si>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</si>
  <si>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</si>
  <si>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</si>
  <si>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</si>
  <si>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</si>
  <si>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</si>
  <si>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</si>
  <si>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</si>
  <si>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</si>
  <si>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</si>
  <si>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</si>
  <si>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</si>
  <si>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</si>
  <si>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</si>
  <si>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</si>
  <si>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</si>
  <si>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</si>
  <si>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</si>
  <si>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</si>
  <si>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</si>
  <si>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</si>
  <si>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</si>
  <si>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</si>
  <si>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</si>
  <si>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</si>
  <si>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</si>
  <si>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</si>
  <si>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</si>
  <si>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</si>
  <si>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</si>
  <si>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</si>
  <si>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</si>
  <si>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</si>
  <si>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</si>
  <si>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</si>
  <si>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</si>
  <si>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</si>
  <si>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</si>
  <si>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</si>
  <si>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</si>
  <si>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</si>
  <si>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</si>
  <si>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</si>
  <si>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</si>
  <si>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</si>
  <si>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</si>
  <si>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</si>
  <si>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</si>
  <si>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</si>
  <si>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</si>
  <si>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</si>
  <si>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</si>
  <si>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</si>
  <si>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</si>
  <si>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</si>
  <si>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</si>
  <si>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</si>
  <si>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</si>
  <si>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</si>
  <si>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</si>
  <si>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</si>
  <si>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</si>
  <si>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</si>
  <si>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</si>
  <si>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</si>
  <si>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</si>
  <si>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</si>
  <si>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</si>
  <si>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</si>
  <si>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</si>
  <si>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</si>
  <si>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</si>
  <si>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</si>
  <si>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</si>
  <si>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</si>
  <si>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</si>
  <si>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</si>
  <si>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</si>
  <si>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</si>
  <si>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</si>
  <si>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</si>
  <si>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</si>
  <si>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</si>
  <si>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</si>
  <si>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</si>
  <si>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</si>
  <si>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</si>
  <si>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</si>
  <si>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</si>
  <si>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</si>
  <si>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</si>
  <si>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</si>
  <si>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</si>
  <si>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</si>
  <si>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</si>
  <si>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</si>
  <si>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</si>
  <si>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</si>
  <si>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</si>
  <si>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</si>
  <si>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</si>
  <si>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</si>
  <si>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</si>
  <si>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</si>
  <si>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MUSEO ICONOGRAFICO DEL QUIJOTE
Estado de Situación Financiera Detallado - LDF
al 30 de Junio de 2018 y al 31 de Diciembre de 2017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</si>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</sst>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0"/>
      <color theme="1"/>
      <name val="Times New Roman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43" fontId="7" fillId="0" borderId="0" applyFon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0" xfId="0" applyFont="1"/>
    <xf numFmtId="0" fontId="6" fillId="0" borderId="0" xfId="1" applyProtection="1">
      <protection locked="0"/>
    </xf>
    <xf numFmtId="0" fontId="6" fillId="0" borderId="0" xfId="1"/>
    <xf numFmtId="0" fontId="5" fillId="0" borderId="0" xfId="1" applyFont="1"/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/>
    <xf numFmtId="43" fontId="9" fillId="3" borderId="0" xfId="2" applyFont="1" applyFill="1" applyBorder="1"/>
    <xf numFmtId="0" fontId="10" fillId="3" borderId="0" xfId="0" applyFont="1" applyFill="1" applyBorder="1" applyAlignment="1">
      <alignment horizontal="right" vertical="top"/>
    </xf>
    <xf numFmtId="0" fontId="9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top"/>
    </xf>
    <xf numFmtId="0" fontId="10" fillId="3" borderId="0" xfId="0" applyFont="1" applyFill="1" applyBorder="1"/>
    <xf numFmtId="0" fontId="8" fillId="3" borderId="0" xfId="0" applyFont="1" applyFill="1" applyBorder="1" applyAlignment="1">
      <alignment vertical="top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top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238125</xdr:colOff>
          <xdr:row>82</xdr:row>
          <xdr:rowOff>85725</xdr:rowOff>
        </xdr:from>
        <xdr:to>
          <xdr:col>5</xdr:col>
          <xdr:colOff>771525</xdr:colOff>
          <xdr:row>86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sheet="1" objects="1" scenarios="1" selectLockedCells="1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7"/>
  <sheetViews>
    <sheetView tabSelected="1" view="pageBreakPreview" zoomScaleNormal="70" zoomScaleSheetLayoutView="100" workbookViewId="0">
      <selection sqref="A1:F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30" t="s">
        <v>119</v>
      </c>
      <c r="B1" s="31"/>
      <c r="C1" s="31"/>
      <c r="D1" s="31"/>
      <c r="E1" s="31"/>
      <c r="F1" s="32"/>
    </row>
    <row r="2" spans="1:6" x14ac:dyDescent="0.2">
      <c r="A2" s="1" t="s">
        <v>0</v>
      </c>
      <c r="B2" s="2">
        <v>2018</v>
      </c>
      <c r="C2" s="2">
        <v>2017</v>
      </c>
      <c r="D2" s="1" t="s">
        <v>0</v>
      </c>
      <c r="E2" s="2">
        <v>2018</v>
      </c>
      <c r="F2" s="2">
        <v>2017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2740846.91</v>
      </c>
      <c r="C6" s="9">
        <f>SUM(C7:C13)</f>
        <v>2191613.66</v>
      </c>
      <c r="D6" s="5" t="s">
        <v>6</v>
      </c>
      <c r="E6" s="9">
        <f>SUM(E7:E15)</f>
        <v>230421.15</v>
      </c>
      <c r="F6" s="9">
        <f>SUM(F7:F15)</f>
        <v>1975976.96</v>
      </c>
    </row>
    <row r="7" spans="1:6" x14ac:dyDescent="0.2">
      <c r="A7" s="10" t="s">
        <v>7</v>
      </c>
      <c r="B7" s="9">
        <v>7000</v>
      </c>
      <c r="C7" s="9">
        <v>0</v>
      </c>
      <c r="D7" s="11" t="s">
        <v>8</v>
      </c>
      <c r="E7" s="9">
        <v>320.87</v>
      </c>
      <c r="F7" s="9">
        <v>45678.73</v>
      </c>
    </row>
    <row r="8" spans="1:6" x14ac:dyDescent="0.2">
      <c r="A8" s="10" t="s">
        <v>9</v>
      </c>
      <c r="B8" s="9">
        <v>2733846.91</v>
      </c>
      <c r="C8" s="9">
        <v>2191613.66</v>
      </c>
      <c r="D8" s="11" t="s">
        <v>10</v>
      </c>
      <c r="E8" s="9">
        <v>191.01</v>
      </c>
      <c r="F8" s="9">
        <v>312383.99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132047.01999999999</v>
      </c>
      <c r="F13" s="9">
        <v>335522.45</v>
      </c>
    </row>
    <row r="14" spans="1:6" x14ac:dyDescent="0.2">
      <c r="A14" s="3" t="s">
        <v>21</v>
      </c>
      <c r="B14" s="9">
        <f>SUM(B15:B21)</f>
        <v>141755.51999999999</v>
      </c>
      <c r="C14" s="9">
        <f>SUM(C15:C21)</f>
        <v>92827.31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97862.25</v>
      </c>
      <c r="F15" s="9">
        <v>1282391.79</v>
      </c>
    </row>
    <row r="16" spans="1:6" x14ac:dyDescent="0.2">
      <c r="A16" s="10" t="s">
        <v>25</v>
      </c>
      <c r="B16" s="9">
        <v>96129.4</v>
      </c>
      <c r="C16" s="9">
        <v>78579.600000000006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45626.12</v>
      </c>
      <c r="C17" s="9">
        <v>14247.71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91971.17</v>
      </c>
      <c r="C28" s="9">
        <f>SUM(C29:C33)</f>
        <v>106681.44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91971.17</v>
      </c>
      <c r="C29" s="9">
        <v>106681.44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2974573.6</v>
      </c>
      <c r="C44" s="7">
        <f>C6+C14+C22+C28+C34+C35+C38</f>
        <v>2391122.41</v>
      </c>
      <c r="D44" s="8" t="s">
        <v>80</v>
      </c>
      <c r="E44" s="7">
        <f>E6+E16+E20+E23+E24+E28+E35+E39</f>
        <v>230421.15</v>
      </c>
      <c r="F44" s="7">
        <f>F6+F16+F20+F23+F24+F28+F35+F39</f>
        <v>1975976.96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0</v>
      </c>
      <c r="C49" s="9">
        <v>0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73347508.650000006</v>
      </c>
      <c r="C50" s="9">
        <v>73270486.810000002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-912928.88</v>
      </c>
      <c r="C52" s="9">
        <v>-934452.87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281119.31</v>
      </c>
      <c r="C53" s="9">
        <v>98365.5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230421.15</v>
      </c>
      <c r="F56" s="7">
        <f>F54+F44</f>
        <v>1975976.96</v>
      </c>
    </row>
    <row r="57" spans="1:6" x14ac:dyDescent="0.2">
      <c r="A57" s="12" t="s">
        <v>100</v>
      </c>
      <c r="B57" s="7">
        <f>SUM(B47:B55)</f>
        <v>72715699.080000013</v>
      </c>
      <c r="C57" s="7">
        <f>SUM(C47:C55)</f>
        <v>72434399.439999998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75690272.680000007</v>
      </c>
      <c r="C59" s="7">
        <f>C44+C57</f>
        <v>74825521.849999994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72713591.530000001</v>
      </c>
      <c r="F60" s="9">
        <f>SUM(F61:F63)</f>
        <v>72608266.439999998</v>
      </c>
    </row>
    <row r="61" spans="1:6" x14ac:dyDescent="0.2">
      <c r="A61" s="13"/>
      <c r="B61" s="9"/>
      <c r="C61" s="9"/>
      <c r="D61" s="5" t="s">
        <v>104</v>
      </c>
      <c r="E61" s="9">
        <v>45603395.280000001</v>
      </c>
      <c r="F61" s="9">
        <v>45603395.280000001</v>
      </c>
    </row>
    <row r="62" spans="1:6" x14ac:dyDescent="0.2">
      <c r="A62" s="13"/>
      <c r="B62" s="9"/>
      <c r="C62" s="9"/>
      <c r="D62" s="5" t="s">
        <v>105</v>
      </c>
      <c r="E62" s="9">
        <v>3598</v>
      </c>
      <c r="F62" s="9">
        <v>3598</v>
      </c>
    </row>
    <row r="63" spans="1:6" x14ac:dyDescent="0.2">
      <c r="A63" s="13"/>
      <c r="B63" s="9"/>
      <c r="C63" s="9"/>
      <c r="D63" s="5" t="s">
        <v>106</v>
      </c>
      <c r="E63" s="9">
        <v>27106598.25</v>
      </c>
      <c r="F63" s="9">
        <v>27001273.16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2746260</v>
      </c>
      <c r="F65" s="9">
        <f>SUM(F66:F70)</f>
        <v>241278.45</v>
      </c>
    </row>
    <row r="66" spans="1:6" x14ac:dyDescent="0.2">
      <c r="A66" s="13"/>
      <c r="B66" s="9"/>
      <c r="C66" s="9"/>
      <c r="D66" s="5" t="s">
        <v>108</v>
      </c>
      <c r="E66" s="9">
        <v>2435781.5499999998</v>
      </c>
      <c r="F66" s="9">
        <v>350932.49</v>
      </c>
    </row>
    <row r="67" spans="1:6" x14ac:dyDescent="0.2">
      <c r="A67" s="13"/>
      <c r="B67" s="9"/>
      <c r="C67" s="9"/>
      <c r="D67" s="5" t="s">
        <v>109</v>
      </c>
      <c r="E67" s="9">
        <v>310478.45</v>
      </c>
      <c r="F67" s="9">
        <v>-109654.04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75459851.530000001</v>
      </c>
      <c r="F76" s="7">
        <f>F60+F65+F72</f>
        <v>72849544.890000001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75690272.680000007</v>
      </c>
      <c r="F78" s="7">
        <f>F56+F76</f>
        <v>74825521.849999994</v>
      </c>
    </row>
    <row r="79" spans="1:6" x14ac:dyDescent="0.2">
      <c r="A79" s="15"/>
      <c r="B79" s="16"/>
      <c r="C79" s="16"/>
      <c r="D79" s="17"/>
      <c r="E79" s="16"/>
      <c r="F79" s="16"/>
    </row>
    <row r="81" spans="1:9" x14ac:dyDescent="0.2">
      <c r="A81" s="33" t="s">
        <v>120</v>
      </c>
      <c r="B81" s="33"/>
      <c r="C81" s="33"/>
      <c r="D81" s="33"/>
      <c r="E81" s="33"/>
      <c r="F81" s="33"/>
      <c r="G81" s="29"/>
      <c r="H81" s="29"/>
      <c r="I81" s="29"/>
    </row>
    <row r="82" spans="1:9" ht="12.75" x14ac:dyDescent="0.2">
      <c r="A82" s="22"/>
      <c r="B82" s="23"/>
      <c r="C82" s="24"/>
      <c r="D82" s="24"/>
      <c r="E82" s="25"/>
      <c r="F82" s="26"/>
      <c r="G82" s="23"/>
      <c r="H82" s="24"/>
      <c r="I82" s="24"/>
    </row>
    <row r="83" spans="1:9" ht="12.75" x14ac:dyDescent="0.2">
      <c r="A83" s="27"/>
      <c r="B83" s="28"/>
      <c r="C83" s="28"/>
      <c r="D83" s="28"/>
      <c r="E83" s="25"/>
      <c r="F83" s="28"/>
      <c r="G83" s="28"/>
      <c r="H83" s="28"/>
      <c r="I83" s="28"/>
    </row>
    <row r="84" spans="1:9" ht="12.75" x14ac:dyDescent="0.2">
      <c r="A84" s="27"/>
      <c r="B84" s="28"/>
      <c r="C84" s="28"/>
      <c r="D84" s="28"/>
      <c r="E84" s="25"/>
      <c r="F84" s="28"/>
      <c r="G84" s="28"/>
      <c r="H84" s="28"/>
      <c r="I84" s="28"/>
    </row>
    <row r="85" spans="1:9" ht="12.75" x14ac:dyDescent="0.2">
      <c r="A85" s="27"/>
      <c r="B85" s="28"/>
      <c r="C85" s="28"/>
      <c r="D85" s="28"/>
      <c r="E85" s="25"/>
      <c r="F85" s="28"/>
      <c r="G85" s="28"/>
      <c r="H85" s="28"/>
      <c r="I85" s="28"/>
    </row>
    <row r="86" spans="1:9" ht="12.75" x14ac:dyDescent="0.2">
      <c r="A86" s="27"/>
      <c r="B86" s="28"/>
      <c r="C86" s="28"/>
      <c r="D86" s="28"/>
      <c r="E86" s="25"/>
      <c r="F86" s="28"/>
      <c r="G86" s="28"/>
      <c r="H86" s="28"/>
      <c r="I86" s="28"/>
    </row>
    <row r="87" spans="1:9" ht="12.75" x14ac:dyDescent="0.2">
      <c r="A87" s="27"/>
      <c r="B87" s="28"/>
      <c r="C87" s="28"/>
      <c r="D87" s="28"/>
      <c r="E87" s="25"/>
      <c r="F87" s="28"/>
      <c r="G87" s="28"/>
      <c r="H87" s="28"/>
      <c r="I87" s="28"/>
    </row>
  </sheetData>
  <mergeCells count="2">
    <mergeCell ref="A1:F1"/>
    <mergeCell ref="A81:F81"/>
  </mergeCells>
  <phoneticPr fontId="0" type="noConversion"/>
  <pageMargins left="0.7" right="0.7" top="0.75" bottom="0.75" header="0.3" footer="0.3"/>
  <pageSetup scale="54" orientation="portrait" horizontalDpi="4294967293" verticalDpi="4294967293" r:id="rId1"/>
  <colBreaks count="1" manualBreakCount="1">
    <brk id="6" max="86" man="1"/>
  </colBreaks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238125</xdr:colOff>
                <xdr:row>82</xdr:row>
                <xdr:rowOff>85725</xdr:rowOff>
              </from>
              <to>
                <xdr:col>5</xdr:col>
                <xdr:colOff>771525</xdr:colOff>
                <xdr:row>86</xdr:row>
                <xdr:rowOff>76200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Admn2</cp:lastModifiedBy>
  <cp:lastPrinted>2018-07-16T22:55:06Z</cp:lastPrinted>
  <dcterms:created xsi:type="dcterms:W3CDTF">2017-01-11T17:17:46Z</dcterms:created>
  <dcterms:modified xsi:type="dcterms:W3CDTF">2018-07-30T19:01:45Z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