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ón presupuestaria\"/>
    </mc:Choice>
  </mc:AlternateContent>
  <workbookProtection workbookAlgorithmName="SHA-512" workbookHashValue="6GK7w3D08QiYQieB8u2sqkDJ8MopEaW8Rxjg714QGQ9YqBqm1p+hzBhLxDIjR53myVBy2M9mMKCQp+EMKazJ0w==" workbookSaltValue="cop2tzWKCCx9ddo9B4Macg==" workbookSpinCount="100000" lockStructure="1"/>
  <bookViews>
    <workbookView xWindow="0" yWindow="0" windowWidth="24000" windowHeight="9135"/>
  </bookViews>
  <sheets>
    <sheet name="CO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15" i="1"/>
  <c r="J18" i="1" s="1"/>
  <c r="I15" i="1"/>
  <c r="H15" i="1"/>
  <c r="G15" i="1"/>
  <c r="E15" i="1"/>
  <c r="E18" i="1" s="1"/>
  <c r="D15" i="1"/>
  <c r="D18" i="1" s="1"/>
  <c r="K13" i="1"/>
  <c r="F13" i="1"/>
  <c r="K12" i="1"/>
  <c r="F12" i="1"/>
  <c r="K11" i="1"/>
  <c r="K15" i="1" s="1"/>
  <c r="K18" i="1" s="1"/>
  <c r="F11" i="1"/>
  <c r="F15" i="1" s="1"/>
  <c r="F18" i="1" s="1"/>
  <c r="D5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<sst xmlns="http://schemas.openxmlformats.org/spreadsheetml/2006/main" count="21" uniqueCount="21">
  <si>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</si>
  <si>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</si>
  <si>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Del 1 de Enero al 30 de Septiembre de 2017</t>
  </si>
  <si>
    <t>Ente Público: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</si>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</sst>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3" fontId="2" fillId="0" borderId="10" xfId="0" applyNumberFormat="1" applyFont="1" applyBorder="1"/>
    <xf numFmtId="164" fontId="2" fillId="2" borderId="10" xfId="1" applyNumberFormat="1" applyFont="1" applyFill="1" applyBorder="1"/>
    <xf numFmtId="3" fontId="2" fillId="2" borderId="10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164" fontId="2" fillId="2" borderId="11" xfId="1" applyNumberFormat="1" applyFont="1" applyFill="1" applyBorder="1" applyAlignment="1">
      <alignment horizontal="justify" vertical="center" wrapText="1"/>
    </xf>
    <xf numFmtId="0" fontId="4" fillId="2" borderId="0" xfId="0" applyFont="1" applyFill="1"/>
    <xf numFmtId="164" fontId="4" fillId="2" borderId="11" xfId="1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18</xdr:row>
          <xdr:rowOff>38100</xdr:rowOff>
        </xdr:from>
        <xdr:to>
          <xdr:col>10</xdr:col>
          <xdr:colOff>571500</xdr:colOff>
          <xdr:row>22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%202017/Copia%20de%20Estados%20Fros%20y%20Pptales%20sep%20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16699782.99</v>
          </cell>
          <cell r="E22">
            <v>941326.64</v>
          </cell>
          <cell r="F22">
            <v>17641109.629999999</v>
          </cell>
          <cell r="H22">
            <v>11457750.279999999</v>
          </cell>
          <cell r="J22">
            <v>11453496.779999999</v>
          </cell>
          <cell r="K22">
            <v>6183359.3499999996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18"/>
  <sheetViews>
    <sheetView showGridLines="0" tabSelected="1" workbookViewId="0">
      <selection activeCell="B2" sqref="B2:K2"/>
    </sheetView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4.85546875" style="3" bestFit="1" customWidth="1"/>
    <col min="5" max="5" width="13.5703125" style="3" customWidth="1"/>
    <col min="6" max="6" width="14.85546875" style="3" bestFit="1" customWidth="1"/>
    <col min="7" max="7" width="14.140625" style="3" customWidth="1"/>
    <col min="8" max="9" width="12.7109375" style="3" customWidth="1"/>
    <col min="10" max="10" width="13.28515625" style="3" bestFit="1" customWidth="1"/>
    <col min="11" max="11" width="15.5703125" style="3" bestFit="1" customWidth="1"/>
    <col min="12" max="12" width="4" style="1" customWidth="1"/>
    <col min="13" max="16384" width="11.42578125" style="3"/>
  </cols>
  <sheetData>
    <row r="1" spans="1:12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x14ac:dyDescent="0.2"/>
    <row r="5" spans="1:12" s="1" customFormat="1" x14ac:dyDescent="0.2">
      <c r="C5" s="4" t="s">
        <v>3</v>
      </c>
      <c r="D5" s="5" t="str">
        <f>[1]EA!F7</f>
        <v>Museo Iconográfico del Quijote</v>
      </c>
      <c r="E5" s="5"/>
      <c r="F5" s="5"/>
      <c r="G5" s="5"/>
      <c r="H5" s="5"/>
      <c r="I5" s="5"/>
      <c r="J5" s="5"/>
    </row>
    <row r="6" spans="1:12" s="1" customFormat="1" x14ac:dyDescent="0.2"/>
    <row r="7" spans="1:12" x14ac:dyDescent="0.2">
      <c r="B7" s="6" t="s">
        <v>4</v>
      </c>
      <c r="C7" s="7"/>
      <c r="D7" s="8" t="s">
        <v>5</v>
      </c>
      <c r="E7" s="8"/>
      <c r="F7" s="8"/>
      <c r="G7" s="8"/>
      <c r="H7" s="8"/>
      <c r="I7" s="8"/>
      <c r="J7" s="8"/>
      <c r="K7" s="8" t="s">
        <v>6</v>
      </c>
    </row>
    <row r="8" spans="1:12" ht="51" x14ac:dyDescent="0.2">
      <c r="B8" s="9"/>
      <c r="C8" s="10"/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8"/>
    </row>
    <row r="9" spans="1:12" x14ac:dyDescent="0.2">
      <c r="B9" s="12"/>
      <c r="C9" s="13"/>
      <c r="D9" s="11">
        <v>1</v>
      </c>
      <c r="E9" s="11">
        <v>2</v>
      </c>
      <c r="F9" s="11" t="s">
        <v>14</v>
      </c>
      <c r="G9" s="11">
        <v>4</v>
      </c>
      <c r="H9" s="11">
        <v>5</v>
      </c>
      <c r="I9" s="11">
        <v>6</v>
      </c>
      <c r="J9" s="11">
        <v>7</v>
      </c>
      <c r="K9" s="11" t="s">
        <v>15</v>
      </c>
    </row>
    <row r="10" spans="1:12" x14ac:dyDescent="0.2">
      <c r="B10" s="14"/>
      <c r="C10" s="15"/>
      <c r="D10" s="16"/>
      <c r="E10" s="16"/>
      <c r="F10" s="16"/>
      <c r="G10" s="16"/>
      <c r="H10" s="16"/>
      <c r="I10" s="16"/>
      <c r="J10" s="16"/>
      <c r="K10" s="16"/>
    </row>
    <row r="11" spans="1:12" x14ac:dyDescent="0.2">
      <c r="B11" s="17"/>
      <c r="C11" s="18" t="s">
        <v>16</v>
      </c>
      <c r="D11" s="19">
        <v>16509782.99</v>
      </c>
      <c r="E11" s="20">
        <v>941326.64</v>
      </c>
      <c r="F11" s="21">
        <f>+D11+E11</f>
        <v>17451109.629999999</v>
      </c>
      <c r="G11" s="20">
        <v>11574971.82</v>
      </c>
      <c r="H11" s="20">
        <v>11407850.279999999</v>
      </c>
      <c r="I11" s="20">
        <v>11407850.279999999</v>
      </c>
      <c r="J11" s="20">
        <v>11403596.779999999</v>
      </c>
      <c r="K11" s="21">
        <f>+F11-H11</f>
        <v>6043259.3499999996</v>
      </c>
    </row>
    <row r="12" spans="1:12" x14ac:dyDescent="0.2">
      <c r="B12" s="22"/>
      <c r="C12" s="18" t="s">
        <v>17</v>
      </c>
      <c r="D12" s="19">
        <v>190000</v>
      </c>
      <c r="E12" s="19">
        <v>0</v>
      </c>
      <c r="F12" s="21">
        <f>+D12+E12</f>
        <v>190000</v>
      </c>
      <c r="G12" s="19">
        <v>49900</v>
      </c>
      <c r="H12" s="19">
        <v>49900</v>
      </c>
      <c r="I12" s="19">
        <v>49900</v>
      </c>
      <c r="J12" s="19">
        <v>49900</v>
      </c>
      <c r="K12" s="21">
        <f>+F12-H12</f>
        <v>140100</v>
      </c>
    </row>
    <row r="13" spans="1:12" ht="25.5" x14ac:dyDescent="0.2">
      <c r="B13" s="22"/>
      <c r="C13" s="18" t="s">
        <v>18</v>
      </c>
      <c r="D13" s="21"/>
      <c r="E13" s="21"/>
      <c r="F13" s="21">
        <f>+D13+E13</f>
        <v>0</v>
      </c>
      <c r="G13" s="21"/>
      <c r="H13" s="21"/>
      <c r="I13" s="21"/>
      <c r="J13" s="21"/>
      <c r="K13" s="21">
        <f>+F13-H13</f>
        <v>0</v>
      </c>
    </row>
    <row r="14" spans="1:12" x14ac:dyDescent="0.2">
      <c r="B14" s="23"/>
      <c r="C14" s="24"/>
      <c r="D14" s="25"/>
      <c r="E14" s="25"/>
      <c r="F14" s="25"/>
      <c r="G14" s="25"/>
      <c r="H14" s="25"/>
      <c r="I14" s="25"/>
      <c r="J14" s="25"/>
      <c r="K14" s="25"/>
    </row>
    <row r="15" spans="1:12" s="28" customFormat="1" x14ac:dyDescent="0.2">
      <c r="A15" s="26"/>
      <c r="B15" s="23"/>
      <c r="C15" s="24" t="s">
        <v>19</v>
      </c>
      <c r="D15" s="27">
        <f t="shared" ref="D15:K15" si="0">+D11+D12+D13</f>
        <v>16699782.99</v>
      </c>
      <c r="E15" s="27">
        <f t="shared" si="0"/>
        <v>941326.64</v>
      </c>
      <c r="F15" s="27">
        <f t="shared" si="0"/>
        <v>17641109.629999999</v>
      </c>
      <c r="G15" s="27">
        <f t="shared" si="0"/>
        <v>11624871.82</v>
      </c>
      <c r="H15" s="27">
        <f t="shared" si="0"/>
        <v>11457750.279999999</v>
      </c>
      <c r="I15" s="27">
        <f t="shared" si="0"/>
        <v>11457750.279999999</v>
      </c>
      <c r="J15" s="27">
        <f t="shared" si="0"/>
        <v>11453496.779999999</v>
      </c>
      <c r="K15" s="27">
        <f t="shared" si="0"/>
        <v>6183359.3499999996</v>
      </c>
      <c r="L15" s="26"/>
    </row>
    <row r="16" spans="1:12" s="1" customFormat="1" x14ac:dyDescent="0.2"/>
    <row r="17" spans="3:11" x14ac:dyDescent="0.2">
      <c r="C17" s="29" t="s">
        <v>20</v>
      </c>
    </row>
    <row r="18" spans="3:11" x14ac:dyDescent="0.2">
      <c r="D18" s="30" t="str">
        <f>IF(D15=[1]CAdmon!D22," ","ERROR")</f>
        <v xml:space="preserve"> </v>
      </c>
      <c r="E18" s="30" t="str">
        <f>IF(E15=[1]CAdmon!E22," ","ERROR")</f>
        <v xml:space="preserve"> </v>
      </c>
      <c r="F18" s="30" t="str">
        <f>IF(F15=[1]CAdmon!F22," ","ERROR")</f>
        <v xml:space="preserve"> </v>
      </c>
      <c r="G18" s="30"/>
      <c r="H18" s="30" t="str">
        <f>IF(H15=[1]CAdmon!H22," ","ERROR")</f>
        <v xml:space="preserve"> </v>
      </c>
      <c r="I18" s="30"/>
      <c r="J18" s="30" t="str">
        <f>IF(J15=[1]CAdmon!J22," ","ERROR")</f>
        <v xml:space="preserve"> </v>
      </c>
      <c r="K18" s="30" t="str">
        <f>IF(K15=[1]CAdmon!K22," ","ERROR")</f>
        <v xml:space="preserve"> </v>
      </c>
    </row>
  </sheetData>
  <sheetProtection algorithmName="SHA-512" hashValue="COguPjKHZYspoyzy1ZHUM1JP7TrR3qdTKrM8oa1sfO8HrQ9dK2ylQTjHDx+Kw/PycjnoCs30OVKGsFRqiFe04g==" saltValue="2yNpMIJJ85bvBhSkmrA4YQ==" spinCount="100000" sheet="1" objects="1" scenarios="1" selectLockedCells="1" selectUnlockedCells="1"/>
  <mergeCells count="7"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35433070866141736" bottom="0.74803149606299213" header="0.31496062992125984" footer="0.31496062992125984"/>
  <pageSetup scale="75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2</xdr:col>
                <xdr:colOff>161925</xdr:colOff>
                <xdr:row>18</xdr:row>
                <xdr:rowOff>38100</xdr:rowOff>
              </from>
              <to>
                <xdr:col>10</xdr:col>
                <xdr:colOff>571500</xdr:colOff>
                <xdr:row>22</xdr:row>
                <xdr:rowOff>47625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plopez</dc:creator>
  <cp:lastModifiedBy>plopez</cp:lastModifiedBy>
  <dcterms:created xsi:type="dcterms:W3CDTF">2017-11-10T22:08:11Z</dcterms:created>
  <dcterms:modified xsi:type="dcterms:W3CDTF">2017-11-10T22:09:43Z</dcterms:modified>
</cp:coreProperties>
</file>