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4to trimestre\Carga por internet\06_Información disciplina financiera\"/>
    </mc:Choice>
  </mc:AlternateContent>
  <bookViews>
    <workbookView xWindow="0" yWindow="0" windowWidth="20730" windowHeight="11760" firstSheet="1" activeTab="1"/>
  </bookViews>
  <sheets>
    <sheet name="Hoja1" sheetId="4" state="hidden" r:id="rId1"/>
    <sheet name="F1" sheetId="3" r:id="rId2"/>
  </sheets>
  <calcPr calcId="152511"/>
</workbook>
</file>

<file path=xl/calcChain.xml><?xml version="1.0" encoding="utf-8"?>
<calcChain xmlns="http://schemas.openxmlformats.org/spreadsheetml/2006/main">
  <c r="F6" i="3" l="1"/>
  <c r="F16" i="3"/>
  <c r="F44" i="3" s="1"/>
  <c r="F20" i="3"/>
  <c r="F24" i="3"/>
  <c r="F35" i="3"/>
  <c r="F39" i="3"/>
  <c r="F54" i="3"/>
  <c r="F60" i="3"/>
  <c r="F76" i="3" s="1"/>
  <c r="F65" i="3"/>
  <c r="F72" i="3"/>
  <c r="E6" i="3"/>
  <c r="E16" i="3"/>
  <c r="E44" i="3" s="1"/>
  <c r="E20" i="3"/>
  <c r="E24" i="3"/>
  <c r="E35" i="3"/>
  <c r="E39" i="3"/>
  <c r="E54" i="3"/>
  <c r="E60" i="3"/>
  <c r="E76" i="3" s="1"/>
  <c r="E65" i="3"/>
  <c r="E72" i="3"/>
  <c r="C38" i="3"/>
  <c r="B38" i="3"/>
  <c r="C35" i="3"/>
  <c r="B35" i="3"/>
  <c r="C57" i="3"/>
  <c r="B57" i="3"/>
  <c r="F28" i="3"/>
  <c r="E28" i="3"/>
  <c r="C28" i="3"/>
  <c r="B28" i="3"/>
  <c r="C22" i="3"/>
  <c r="B22" i="3"/>
  <c r="C14" i="3"/>
  <c r="B14" i="3"/>
  <c r="C6" i="3"/>
  <c r="C44" i="3"/>
  <c r="C59" i="3" s="1"/>
  <c r="B6" i="3"/>
  <c r="B44" i="3" s="1"/>
  <c r="B59" i="3" s="1"/>
  <c r="E56" i="3" l="1"/>
  <c r="E78" i="3" s="1"/>
  <c r="F56" i="3"/>
  <c r="F78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<sst xmlns="http://schemas.openxmlformats.org/spreadsheetml/2006/main" count="126" uniqueCount="125">
  <si>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</si>
  <si>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</si>
  <si>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</si>
  <si>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</si>
  <si>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</si>
  <si>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</si>
  <si>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</si>
  <si>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</si>
  <si>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</si>
  <si>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</si>
  <si>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</si>
  <si>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</si>
  <si>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</si>
  <si>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</si>
  <si>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</si>
  <si>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</si>
  <si>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</si>
  <si>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</si>
  <si>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</si>
  <si>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</si>
  <si>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</si>
  <si>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</si>
  <si>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</si>
  <si>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</si>
  <si>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</si>
  <si>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</si>
  <si>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</si>
  <si>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</si>
  <si>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</si>
  <si>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</si>
  <si>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</si>
  <si>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</si>
  <si>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</si>
  <si>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</si>
  <si>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</si>
  <si>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</si>
  <si>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</si>
  <si>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</si>
  <si>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</si>
  <si>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</si>
  <si>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</si>
  <si>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</si>
  <si>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</si>
  <si>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</si>
  <si>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</si>
  <si>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</si>
  <si>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</si>
  <si>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</si>
  <si>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</si>
  <si>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</si>
  <si>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</si>
  <si>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</si>
  <si>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</si>
  <si>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</si>
  <si>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</si>
  <si>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</si>
  <si>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</si>
  <si>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</si>
  <si>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</si>
  <si>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</si>
  <si>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</si>
  <si>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</si>
  <si>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</si>
  <si>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</si>
  <si>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</si>
  <si>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</si>
  <si>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</si>
  <si>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</si>
  <si>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</si>
  <si>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</si>
  <si>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</si>
  <si>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</si>
  <si>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</si>
  <si>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</si>
  <si>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</si>
  <si>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</si>
  <si>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</si>
  <si>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</si>
  <si>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</si>
  <si>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</si>
  <si>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</si>
  <si>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</si>
  <si>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</si>
  <si>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</si>
  <si>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</si>
  <si>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</si>
  <si>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</si>
  <si>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</si>
  <si>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</si>
  <si>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</si>
  <si>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</si>
  <si>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</si>
  <si>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</si>
  <si>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</si>
  <si>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</si>
  <si>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</si>
  <si>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</si>
  <si>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</si>
  <si>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</si>
  <si>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</si>
  <si>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</si>
  <si>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</si>
  <si>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</si>
  <si>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</si>
  <si>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</si>
  <si>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</si>
  <si>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</si>
  <si>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</si>
  <si>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</si>
  <si>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</si>
  <si>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</si>
  <si>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</si>
  <si>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</si>
  <si>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</si>
  <si>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</si>
  <si>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</si>
  <si>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</si>
  <si>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</si>
  <si>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</si>
  <si>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31 de Diciembre de 2018 y al 31 de Diciembre de 2017
PESOS</t>
  </si>
  <si>
    <t>Bajo protesta de decir verdad declaramos que los Estados Financieros y sus Notas son razonablemente correctos y responsabilidad del emisor</t>
  </si>
  <si>
    <t>___________________________________</t>
  </si>
  <si>
    <t>Director General
Lic. Onofre Sanchez Menchero</t>
  </si>
  <si>
    <t>Coordinadora Administrativa
C.P. Julia Irene Maldonado Mendoza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</si>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</sst>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1" applyProtection="1">
      <protection locked="0"/>
    </xf>
    <xf numFmtId="0" fontId="6" fillId="0" borderId="0" xfId="1"/>
    <xf numFmtId="0" fontId="5" fillId="0" borderId="0" xfId="1" applyFont="1"/>
    <xf numFmtId="0" fontId="2" fillId="3" borderId="2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8" fillId="3" borderId="0" xfId="2" applyFont="1" applyFill="1" applyAlignment="1" applyProtection="1">
      <alignment horizontal="center" vertical="center" wrapText="1"/>
      <protection locked="0"/>
    </xf>
    <xf numFmtId="0" fontId="8" fillId="3" borderId="0" xfId="2" applyFont="1" applyFill="1" applyAlignment="1" applyProtection="1">
      <alignment horizontal="center" vertical="top" wrapText="1"/>
      <protection locked="0"/>
    </xf>
    <xf numFmtId="0" fontId="8" fillId="3" borderId="0" xfId="2" applyFont="1" applyFill="1" applyBorder="1" applyAlignment="1" applyProtection="1">
      <alignment horizontal="center" vertical="center" wrapText="1"/>
      <protection locked="0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7" zoomScaleNormal="100" workbookViewId="0">
      <selection sqref="A1:F86"/>
    </sheetView>
  </sheetViews>
  <sheetFormatPr baseColWidth="10" defaultRowHeight="11.25" x14ac:dyDescent="0.2"/>
  <cols>
    <col min="1" max="1" width="65.83203125" style="3" customWidth="1"/>
    <col min="2" max="3" width="13.83203125" style="3" customWidth="1"/>
    <col min="4" max="4" width="65.83203125" style="3" customWidth="1"/>
    <col min="5" max="6" width="13.83203125" style="3" customWidth="1"/>
    <col min="7" max="16384" width="12" style="3"/>
  </cols>
  <sheetData>
    <row r="1" spans="1:6" ht="45.95" customHeight="1" x14ac:dyDescent="0.2">
      <c r="A1" s="27" t="s">
        <v>119</v>
      </c>
      <c r="B1" s="28"/>
      <c r="C1" s="28"/>
      <c r="D1" s="28"/>
      <c r="E1" s="28"/>
      <c r="F1" s="29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1</v>
      </c>
      <c r="B4" s="11"/>
      <c r="C4" s="11"/>
      <c r="D4" s="12" t="s">
        <v>2</v>
      </c>
      <c r="E4" s="11"/>
      <c r="F4" s="11"/>
    </row>
    <row r="5" spans="1:6" x14ac:dyDescent="0.2">
      <c r="A5" s="10" t="s">
        <v>3</v>
      </c>
      <c r="B5" s="13"/>
      <c r="C5" s="13"/>
      <c r="D5" s="12" t="s">
        <v>4</v>
      </c>
      <c r="E5" s="13"/>
      <c r="F5" s="13"/>
    </row>
    <row r="6" spans="1:6" x14ac:dyDescent="0.2">
      <c r="A6" s="7" t="s">
        <v>5</v>
      </c>
      <c r="B6" s="13">
        <f>SUM(B7:B13)</f>
        <v>1862551.72</v>
      </c>
      <c r="C6" s="13">
        <f>SUM(C7:C13)</f>
        <v>2191613.66</v>
      </c>
      <c r="D6" s="9" t="s">
        <v>6</v>
      </c>
      <c r="E6" s="13">
        <f>SUM(E7:E15)</f>
        <v>2005652.1700000002</v>
      </c>
      <c r="F6" s="13">
        <f>SUM(F7:F15)</f>
        <v>1975976.96</v>
      </c>
    </row>
    <row r="7" spans="1:6" x14ac:dyDescent="0.2">
      <c r="A7" s="14" t="s">
        <v>7</v>
      </c>
      <c r="B7" s="13">
        <v>0</v>
      </c>
      <c r="C7" s="13">
        <v>0</v>
      </c>
      <c r="D7" s="15" t="s">
        <v>8</v>
      </c>
      <c r="E7" s="13">
        <v>99894.98</v>
      </c>
      <c r="F7" s="13">
        <v>45678.73</v>
      </c>
    </row>
    <row r="8" spans="1:6" x14ac:dyDescent="0.2">
      <c r="A8" s="14" t="s">
        <v>9</v>
      </c>
      <c r="B8" s="13">
        <v>1862551.72</v>
      </c>
      <c r="C8" s="13">
        <v>2191613.66</v>
      </c>
      <c r="D8" s="15" t="s">
        <v>10</v>
      </c>
      <c r="E8" s="13">
        <v>88076.67</v>
      </c>
      <c r="F8" s="13">
        <v>312383.99</v>
      </c>
    </row>
    <row r="9" spans="1:6" x14ac:dyDescent="0.2">
      <c r="A9" s="14" t="s">
        <v>11</v>
      </c>
      <c r="B9" s="13"/>
      <c r="C9" s="13"/>
      <c r="D9" s="15" t="s">
        <v>12</v>
      </c>
      <c r="E9" s="13"/>
      <c r="F9" s="13"/>
    </row>
    <row r="10" spans="1:6" x14ac:dyDescent="0.2">
      <c r="A10" s="14" t="s">
        <v>13</v>
      </c>
      <c r="B10" s="13"/>
      <c r="C10" s="13"/>
      <c r="D10" s="15" t="s">
        <v>14</v>
      </c>
      <c r="E10" s="13"/>
      <c r="F10" s="13"/>
    </row>
    <row r="11" spans="1:6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x14ac:dyDescent="0.2">
      <c r="A13" s="14" t="s">
        <v>19</v>
      </c>
      <c r="B13" s="13"/>
      <c r="C13" s="13"/>
      <c r="D13" s="15" t="s">
        <v>20</v>
      </c>
      <c r="E13" s="13">
        <v>356262.40000000002</v>
      </c>
      <c r="F13" s="13">
        <v>335522.45</v>
      </c>
    </row>
    <row r="14" spans="1:6" x14ac:dyDescent="0.2">
      <c r="A14" s="7" t="s">
        <v>21</v>
      </c>
      <c r="B14" s="13">
        <f>SUM(B15:B21)</f>
        <v>133387.78999999998</v>
      </c>
      <c r="C14" s="13">
        <f>SUM(C15:C21)</f>
        <v>92827.31</v>
      </c>
      <c r="D14" s="15" t="s">
        <v>22</v>
      </c>
      <c r="E14" s="13"/>
      <c r="F14" s="13"/>
    </row>
    <row r="15" spans="1:6" x14ac:dyDescent="0.2">
      <c r="A15" s="14" t="s">
        <v>23</v>
      </c>
      <c r="B15" s="13"/>
      <c r="C15" s="13"/>
      <c r="D15" s="15" t="s">
        <v>24</v>
      </c>
      <c r="E15" s="13">
        <v>1461418.12</v>
      </c>
      <c r="F15" s="13">
        <v>1282391.79</v>
      </c>
    </row>
    <row r="16" spans="1:6" x14ac:dyDescent="0.2">
      <c r="A16" s="14" t="s">
        <v>25</v>
      </c>
      <c r="B16" s="13">
        <v>112777.65</v>
      </c>
      <c r="C16" s="13">
        <v>78579.600000000006</v>
      </c>
      <c r="D16" s="9" t="s">
        <v>26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27</v>
      </c>
      <c r="B17" s="13">
        <v>20610.14</v>
      </c>
      <c r="C17" s="13">
        <v>14247.71</v>
      </c>
      <c r="D17" s="15" t="s">
        <v>28</v>
      </c>
      <c r="E17" s="13">
        <v>0</v>
      </c>
      <c r="F17" s="13">
        <v>0</v>
      </c>
    </row>
    <row r="18" spans="1:6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x14ac:dyDescent="0.2">
      <c r="A19" s="14" t="s">
        <v>31</v>
      </c>
      <c r="B19" s="13">
        <v>0</v>
      </c>
      <c r="C19" s="13">
        <v>0</v>
      </c>
      <c r="D19" s="15" t="s">
        <v>32</v>
      </c>
      <c r="E19" s="13">
        <v>0</v>
      </c>
      <c r="F19" s="13">
        <v>0</v>
      </c>
    </row>
    <row r="20" spans="1:6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35</v>
      </c>
      <c r="B21" s="13">
        <v>0</v>
      </c>
      <c r="C21" s="13">
        <v>0</v>
      </c>
      <c r="D21" s="15" t="s">
        <v>36</v>
      </c>
      <c r="E21" s="13">
        <v>0</v>
      </c>
      <c r="F21" s="13">
        <v>0</v>
      </c>
    </row>
    <row r="22" spans="1:6" x14ac:dyDescent="0.2">
      <c r="A22" s="7" t="s">
        <v>37</v>
      </c>
      <c r="B22" s="13">
        <f>SUM(B23:B27)</f>
        <v>0</v>
      </c>
      <c r="C22" s="13">
        <f>SUM(C23:C27)</f>
        <v>0</v>
      </c>
      <c r="D22" s="15" t="s">
        <v>38</v>
      </c>
      <c r="E22" s="13">
        <v>0</v>
      </c>
      <c r="F22" s="13">
        <v>0</v>
      </c>
    </row>
    <row r="23" spans="1:6" ht="22.5" x14ac:dyDescent="0.2">
      <c r="A23" s="14" t="s">
        <v>39</v>
      </c>
      <c r="B23" s="13"/>
      <c r="C23" s="13"/>
      <c r="D23" s="9" t="s">
        <v>40</v>
      </c>
      <c r="E23" s="13">
        <v>0</v>
      </c>
      <c r="F23" s="13">
        <v>0</v>
      </c>
    </row>
    <row r="24" spans="1:6" ht="22.5" x14ac:dyDescent="0.2">
      <c r="A24" s="14" t="s">
        <v>41</v>
      </c>
      <c r="B24" s="13"/>
      <c r="C24" s="13"/>
      <c r="D24" s="9" t="s">
        <v>42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x14ac:dyDescent="0.2">
      <c r="A26" s="14" t="s">
        <v>45</v>
      </c>
      <c r="B26" s="13"/>
      <c r="C26" s="13"/>
      <c r="D26" s="15" t="s">
        <v>46</v>
      </c>
      <c r="E26" s="13">
        <v>0</v>
      </c>
      <c r="F26" s="13">
        <v>0</v>
      </c>
    </row>
    <row r="27" spans="1:6" x14ac:dyDescent="0.2">
      <c r="A27" s="14" t="s">
        <v>47</v>
      </c>
      <c r="B27" s="13"/>
      <c r="C27" s="13"/>
      <c r="D27" s="15" t="s">
        <v>48</v>
      </c>
      <c r="E27" s="13">
        <v>0</v>
      </c>
      <c r="F27" s="13">
        <v>0</v>
      </c>
    </row>
    <row r="28" spans="1:6" ht="22.5" x14ac:dyDescent="0.2">
      <c r="A28" s="7" t="s">
        <v>49</v>
      </c>
      <c r="B28" s="13">
        <f>SUM(B29:B33)</f>
        <v>113414.74</v>
      </c>
      <c r="C28" s="13">
        <f>SUM(C29:C33)</f>
        <v>106681.44</v>
      </c>
      <c r="D28" s="9" t="s">
        <v>50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51</v>
      </c>
      <c r="B29" s="13">
        <v>113414.74</v>
      </c>
      <c r="C29" s="13">
        <v>106681.44</v>
      </c>
      <c r="D29" s="15" t="s">
        <v>52</v>
      </c>
      <c r="E29" s="13"/>
      <c r="F29" s="13"/>
    </row>
    <row r="30" spans="1:6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x14ac:dyDescent="0.2">
      <c r="A33" s="14" t="s">
        <v>59</v>
      </c>
      <c r="B33" s="13"/>
      <c r="C33" s="13"/>
      <c r="D33" s="15" t="s">
        <v>60</v>
      </c>
      <c r="E33" s="13"/>
      <c r="F33" s="13"/>
    </row>
    <row r="34" spans="1:6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x14ac:dyDescent="0.2">
      <c r="A35" s="7" t="s">
        <v>63</v>
      </c>
      <c r="B35" s="13">
        <f>SUM(B36:B37)</f>
        <v>0</v>
      </c>
      <c r="C35" s="13">
        <f>SUM(C36:C37)</f>
        <v>0</v>
      </c>
      <c r="D35" s="9" t="s">
        <v>64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65</v>
      </c>
      <c r="B36" s="13">
        <v>0</v>
      </c>
      <c r="C36" s="13">
        <v>0</v>
      </c>
      <c r="D36" s="15" t="s">
        <v>66</v>
      </c>
      <c r="E36" s="13">
        <v>0</v>
      </c>
      <c r="F36" s="13">
        <v>0</v>
      </c>
    </row>
    <row r="37" spans="1:6" x14ac:dyDescent="0.2">
      <c r="A37" s="14" t="s">
        <v>67</v>
      </c>
      <c r="B37" s="13">
        <v>0</v>
      </c>
      <c r="C37" s="13">
        <v>0</v>
      </c>
      <c r="D37" s="15" t="s">
        <v>68</v>
      </c>
      <c r="E37" s="13">
        <v>0</v>
      </c>
      <c r="F37" s="13">
        <v>0</v>
      </c>
    </row>
    <row r="38" spans="1:6" x14ac:dyDescent="0.2">
      <c r="A38" s="7" t="s">
        <v>69</v>
      </c>
      <c r="B38" s="13">
        <f>SUM(B39:B42)</f>
        <v>0</v>
      </c>
      <c r="C38" s="13">
        <f>SUM(C39:C42)</f>
        <v>0</v>
      </c>
      <c r="D38" s="15" t="s">
        <v>70</v>
      </c>
      <c r="E38" s="13">
        <v>0</v>
      </c>
      <c r="F38" s="13">
        <v>0</v>
      </c>
    </row>
    <row r="39" spans="1:6" x14ac:dyDescent="0.2">
      <c r="A39" s="14" t="s">
        <v>71</v>
      </c>
      <c r="B39" s="13"/>
      <c r="C39" s="13"/>
      <c r="D39" s="9" t="s">
        <v>72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73</v>
      </c>
      <c r="B40" s="13"/>
      <c r="C40" s="13"/>
      <c r="D40" s="15" t="s">
        <v>74</v>
      </c>
      <c r="E40" s="13">
        <v>0</v>
      </c>
      <c r="F40" s="13">
        <v>0</v>
      </c>
    </row>
    <row r="41" spans="1:6" ht="22.5" x14ac:dyDescent="0.2">
      <c r="A41" s="14" t="s">
        <v>75</v>
      </c>
      <c r="B41" s="13"/>
      <c r="C41" s="13"/>
      <c r="D41" s="15" t="s">
        <v>76</v>
      </c>
      <c r="E41" s="13">
        <v>0</v>
      </c>
      <c r="F41" s="13">
        <v>0</v>
      </c>
    </row>
    <row r="42" spans="1:6" x14ac:dyDescent="0.2">
      <c r="A42" s="14" t="s">
        <v>77</v>
      </c>
      <c r="B42" s="13"/>
      <c r="C42" s="13"/>
      <c r="D42" s="15" t="s">
        <v>78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79</v>
      </c>
      <c r="B44" s="11">
        <f>B6+B14+B22+B28+B34+B35+B38</f>
        <v>2109354.25</v>
      </c>
      <c r="C44" s="11">
        <f>C6+C14+C22+C28+C34+C35+C38</f>
        <v>2391122.41</v>
      </c>
      <c r="D44" s="12" t="s">
        <v>80</v>
      </c>
      <c r="E44" s="11">
        <f>E6+E16+E20+E23+E24+E28+E35+E39</f>
        <v>2005652.1700000002</v>
      </c>
      <c r="F44" s="11">
        <f>F6+F16+F20+F23+F24+F28+F35+F39</f>
        <v>1975976.96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81</v>
      </c>
      <c r="B46" s="13"/>
      <c r="C46" s="13"/>
      <c r="D46" s="12" t="s">
        <v>82</v>
      </c>
      <c r="E46" s="13"/>
      <c r="F46" s="13"/>
    </row>
    <row r="47" spans="1:6" x14ac:dyDescent="0.2">
      <c r="A47" s="17" t="s">
        <v>83</v>
      </c>
      <c r="B47" s="13">
        <v>0</v>
      </c>
      <c r="C47" s="13">
        <v>0</v>
      </c>
      <c r="D47" s="9" t="s">
        <v>84</v>
      </c>
      <c r="E47" s="13">
        <v>0</v>
      </c>
      <c r="F47" s="13">
        <v>0</v>
      </c>
    </row>
    <row r="48" spans="1:6" x14ac:dyDescent="0.2">
      <c r="A48" s="17" t="s">
        <v>85</v>
      </c>
      <c r="B48" s="13">
        <v>0</v>
      </c>
      <c r="C48" s="13">
        <v>0</v>
      </c>
      <c r="D48" s="9" t="s">
        <v>86</v>
      </c>
      <c r="E48" s="13">
        <v>0</v>
      </c>
      <c r="F48" s="13">
        <v>0</v>
      </c>
    </row>
    <row r="49" spans="1:6" x14ac:dyDescent="0.2">
      <c r="A49" s="17" t="s">
        <v>87</v>
      </c>
      <c r="B49" s="13">
        <v>0</v>
      </c>
      <c r="C49" s="13">
        <v>0</v>
      </c>
      <c r="D49" s="9" t="s">
        <v>88</v>
      </c>
      <c r="E49" s="13">
        <v>0</v>
      </c>
      <c r="F49" s="13">
        <v>0</v>
      </c>
    </row>
    <row r="50" spans="1:6" x14ac:dyDescent="0.2">
      <c r="A50" s="17" t="s">
        <v>89</v>
      </c>
      <c r="B50" s="13">
        <v>73260452.829999998</v>
      </c>
      <c r="C50" s="13">
        <v>73270486.810000002</v>
      </c>
      <c r="D50" s="9" t="s">
        <v>90</v>
      </c>
      <c r="E50" s="13">
        <v>0</v>
      </c>
      <c r="F50" s="13">
        <v>0</v>
      </c>
    </row>
    <row r="51" spans="1:6" ht="12.75" customHeight="1" x14ac:dyDescent="0.2">
      <c r="A51" s="17" t="s">
        <v>91</v>
      </c>
      <c r="B51" s="13">
        <v>0</v>
      </c>
      <c r="C51" s="13">
        <v>0</v>
      </c>
      <c r="D51" s="9" t="s">
        <v>92</v>
      </c>
      <c r="E51" s="13">
        <v>0</v>
      </c>
      <c r="F51" s="13">
        <v>0</v>
      </c>
    </row>
    <row r="52" spans="1:6" x14ac:dyDescent="0.2">
      <c r="A52" s="17" t="s">
        <v>93</v>
      </c>
      <c r="B52" s="13">
        <v>-1007030.55</v>
      </c>
      <c r="C52" s="13">
        <v>-934452.87</v>
      </c>
      <c r="D52" s="9" t="s">
        <v>94</v>
      </c>
      <c r="E52" s="13">
        <v>0</v>
      </c>
      <c r="F52" s="13">
        <v>0</v>
      </c>
    </row>
    <row r="53" spans="1:6" x14ac:dyDescent="0.2">
      <c r="A53" s="17" t="s">
        <v>95</v>
      </c>
      <c r="B53" s="13">
        <v>189743.7</v>
      </c>
      <c r="C53" s="13">
        <v>98365.5</v>
      </c>
      <c r="D53" s="12"/>
      <c r="E53" s="13"/>
      <c r="F53" s="13"/>
    </row>
    <row r="54" spans="1:6" x14ac:dyDescent="0.2">
      <c r="A54" s="17" t="s">
        <v>96</v>
      </c>
      <c r="B54" s="13">
        <v>0</v>
      </c>
      <c r="C54" s="13">
        <v>0</v>
      </c>
      <c r="D54" s="12" t="s">
        <v>97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98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99</v>
      </c>
      <c r="E56" s="11">
        <f>E54+E44</f>
        <v>2005652.1700000002</v>
      </c>
      <c r="F56" s="11">
        <f>F54+F44</f>
        <v>1975976.96</v>
      </c>
    </row>
    <row r="57" spans="1:6" x14ac:dyDescent="0.2">
      <c r="A57" s="16" t="s">
        <v>100</v>
      </c>
      <c r="B57" s="11">
        <f>SUM(B47:B55)</f>
        <v>72443165.980000004</v>
      </c>
      <c r="C57" s="11">
        <f>SUM(C47:C55)</f>
        <v>72434399.439999998</v>
      </c>
      <c r="D57" s="9"/>
      <c r="E57" s="13"/>
      <c r="F57" s="13"/>
    </row>
    <row r="58" spans="1:6" x14ac:dyDescent="0.2">
      <c r="A58" s="17"/>
      <c r="B58" s="13"/>
      <c r="C58" s="13"/>
      <c r="D58" s="12" t="s">
        <v>101</v>
      </c>
      <c r="E58" s="13"/>
      <c r="F58" s="13"/>
    </row>
    <row r="59" spans="1:6" x14ac:dyDescent="0.2">
      <c r="A59" s="16" t="s">
        <v>102</v>
      </c>
      <c r="B59" s="11">
        <f>B44+B57</f>
        <v>74552520.230000004</v>
      </c>
      <c r="C59" s="11">
        <f>C44+C57</f>
        <v>74825521.849999994</v>
      </c>
      <c r="D59" s="12"/>
      <c r="E59" s="13"/>
      <c r="F59" s="13"/>
    </row>
    <row r="60" spans="1:6" x14ac:dyDescent="0.2">
      <c r="A60" s="17"/>
      <c r="B60" s="13"/>
      <c r="C60" s="13"/>
      <c r="D60" s="12" t="s">
        <v>103</v>
      </c>
      <c r="E60" s="13">
        <f>SUM(E61:E63)</f>
        <v>72573158.090000004</v>
      </c>
      <c r="F60" s="13">
        <f>SUM(F61:F63)</f>
        <v>72608266.439999998</v>
      </c>
    </row>
    <row r="61" spans="1:6" x14ac:dyDescent="0.2">
      <c r="A61" s="17"/>
      <c r="B61" s="13"/>
      <c r="C61" s="13"/>
      <c r="D61" s="9" t="s">
        <v>104</v>
      </c>
      <c r="E61" s="13">
        <v>45603395.280000001</v>
      </c>
      <c r="F61" s="13">
        <v>45603395.280000001</v>
      </c>
    </row>
    <row r="62" spans="1:6" x14ac:dyDescent="0.2">
      <c r="A62" s="17"/>
      <c r="B62" s="13"/>
      <c r="C62" s="13"/>
      <c r="D62" s="9" t="s">
        <v>105</v>
      </c>
      <c r="E62" s="13">
        <v>3598</v>
      </c>
      <c r="F62" s="13">
        <v>3598</v>
      </c>
    </row>
    <row r="63" spans="1:6" x14ac:dyDescent="0.2">
      <c r="A63" s="17"/>
      <c r="B63" s="13"/>
      <c r="C63" s="13"/>
      <c r="D63" s="9" t="s">
        <v>106</v>
      </c>
      <c r="E63" s="13">
        <v>26966164.809999999</v>
      </c>
      <c r="F63" s="13">
        <v>27001273.16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107</v>
      </c>
      <c r="E65" s="13">
        <f>SUM(E66:E70)</f>
        <v>-26290.02999999997</v>
      </c>
      <c r="F65" s="13">
        <f>SUM(F66:F70)</f>
        <v>241278.45</v>
      </c>
    </row>
    <row r="66" spans="1:6" x14ac:dyDescent="0.2">
      <c r="A66" s="17"/>
      <c r="B66" s="13"/>
      <c r="C66" s="13"/>
      <c r="D66" s="9" t="s">
        <v>108</v>
      </c>
      <c r="E66" s="13">
        <v>-336768.48</v>
      </c>
      <c r="F66" s="13">
        <v>350932.49</v>
      </c>
    </row>
    <row r="67" spans="1:6" x14ac:dyDescent="0.2">
      <c r="A67" s="17"/>
      <c r="B67" s="13"/>
      <c r="C67" s="13"/>
      <c r="D67" s="9" t="s">
        <v>109</v>
      </c>
      <c r="E67" s="13">
        <v>310478.45</v>
      </c>
      <c r="F67" s="13">
        <v>-109654.04</v>
      </c>
    </row>
    <row r="68" spans="1:6" x14ac:dyDescent="0.2">
      <c r="A68" s="17"/>
      <c r="B68" s="13"/>
      <c r="C68" s="13"/>
      <c r="D68" s="9" t="s">
        <v>110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111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112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113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114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115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116</v>
      </c>
      <c r="E76" s="11">
        <f>E60+E65+E72</f>
        <v>72546868.060000002</v>
      </c>
      <c r="F76" s="11">
        <f>F60+F65+F72</f>
        <v>72849544.890000001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117</v>
      </c>
      <c r="E78" s="11">
        <f>E56+E76</f>
        <v>74552520.230000004</v>
      </c>
      <c r="F78" s="11">
        <f>F56+F76</f>
        <v>74825521.849999994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>
      <c r="A80" s="22"/>
      <c r="B80" s="22"/>
      <c r="C80" s="22"/>
      <c r="D80" s="22"/>
      <c r="E80" s="22"/>
      <c r="F80" s="22"/>
    </row>
    <row r="81" spans="1:6" x14ac:dyDescent="0.2">
      <c r="A81" s="22" t="s">
        <v>120</v>
      </c>
      <c r="B81" s="22"/>
      <c r="C81" s="22"/>
      <c r="D81" s="22"/>
      <c r="E81" s="22"/>
      <c r="F81" s="22"/>
    </row>
    <row r="82" spans="1:6" x14ac:dyDescent="0.2">
      <c r="A82" s="22"/>
      <c r="B82" s="22"/>
      <c r="C82" s="22"/>
      <c r="D82" s="22"/>
      <c r="E82" s="22"/>
      <c r="F82" s="22"/>
    </row>
    <row r="83" spans="1:6" x14ac:dyDescent="0.2">
      <c r="A83" s="22"/>
      <c r="B83" s="22"/>
      <c r="C83" s="22"/>
      <c r="D83" s="22"/>
      <c r="E83" s="22"/>
      <c r="F83" s="22"/>
    </row>
    <row r="84" spans="1:6" x14ac:dyDescent="0.2">
      <c r="A84" s="22"/>
      <c r="B84" s="22"/>
      <c r="C84" s="22"/>
      <c r="D84" s="22"/>
      <c r="E84" s="22"/>
      <c r="F84" s="22"/>
    </row>
    <row r="85" spans="1:6" x14ac:dyDescent="0.2">
      <c r="A85" s="23" t="s">
        <v>121</v>
      </c>
      <c r="B85" s="22"/>
      <c r="C85" s="22"/>
      <c r="D85" s="24" t="s">
        <v>124</v>
      </c>
      <c r="E85" s="22"/>
      <c r="F85" s="22"/>
    </row>
    <row r="86" spans="1:6" ht="22.5" x14ac:dyDescent="0.2">
      <c r="A86" s="25" t="s">
        <v>122</v>
      </c>
      <c r="B86" s="22"/>
      <c r="C86" s="22"/>
      <c r="D86" s="26" t="s">
        <v>123</v>
      </c>
      <c r="E86" s="22"/>
      <c r="F86" s="22"/>
    </row>
  </sheetData>
  <mergeCells count="1">
    <mergeCell ref="A1:F1"/>
  </mergeCells>
  <phoneticPr fontId="0" type="noConversion"/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2019-01-21T21:24:54Z</cp:lastPrinted>
  <dcterms:created xsi:type="dcterms:W3CDTF">2017-01-11T17:17:46Z</dcterms:created>
  <dcterms:modified xsi:type="dcterms:W3CDTF">2019-01-30T17:29:46Z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