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 MIQ\4to Trimestre MIQ\10.Información Disciplina Financiera\"/>
    </mc:Choice>
  </mc:AlternateContent>
  <bookViews>
    <workbookView xWindow="0" yWindow="0" windowWidth="10920" windowHeight="655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G145" i="1"/>
  <c r="F145" i="1"/>
  <c r="H145" i="1" s="1"/>
  <c r="E145" i="1"/>
  <c r="D145" i="1"/>
  <c r="C145" i="1"/>
  <c r="H144" i="1"/>
  <c r="E144" i="1"/>
  <c r="H143" i="1"/>
  <c r="E143" i="1"/>
  <c r="H142" i="1"/>
  <c r="E142" i="1"/>
  <c r="G141" i="1"/>
  <c r="F141" i="1"/>
  <c r="H141" i="1" s="1"/>
  <c r="E141" i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G132" i="1"/>
  <c r="F132" i="1"/>
  <c r="H132" i="1" s="1"/>
  <c r="E132" i="1"/>
  <c r="D132" i="1"/>
  <c r="C132" i="1"/>
  <c r="H131" i="1"/>
  <c r="E131" i="1"/>
  <c r="H130" i="1"/>
  <c r="E130" i="1"/>
  <c r="H129" i="1"/>
  <c r="E129" i="1"/>
  <c r="G128" i="1"/>
  <c r="F128" i="1"/>
  <c r="H128" i="1" s="1"/>
  <c r="E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G118" i="1"/>
  <c r="F118" i="1"/>
  <c r="H118" i="1" s="1"/>
  <c r="E118" i="1"/>
  <c r="D118" i="1"/>
  <c r="C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G108" i="1"/>
  <c r="F108" i="1"/>
  <c r="H108" i="1" s="1"/>
  <c r="E108" i="1"/>
  <c r="D108" i="1"/>
  <c r="C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G98" i="1"/>
  <c r="F98" i="1"/>
  <c r="H98" i="1" s="1"/>
  <c r="E98" i="1"/>
  <c r="D98" i="1"/>
  <c r="C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H88" i="1"/>
  <c r="G88" i="1"/>
  <c r="F88" i="1"/>
  <c r="E88" i="1"/>
  <c r="D88" i="1"/>
  <c r="C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G80" i="1"/>
  <c r="F80" i="1"/>
  <c r="E80" i="1"/>
  <c r="D80" i="1"/>
  <c r="C80" i="1"/>
  <c r="G79" i="1"/>
  <c r="F79" i="1"/>
  <c r="E79" i="1"/>
  <c r="D79" i="1"/>
  <c r="C79" i="1"/>
  <c r="H77" i="1"/>
  <c r="E77" i="1"/>
  <c r="H76" i="1"/>
  <c r="E76" i="1"/>
  <c r="H75" i="1"/>
  <c r="E75" i="1"/>
  <c r="H74" i="1"/>
  <c r="E74" i="1"/>
  <c r="H73" i="1"/>
  <c r="E73" i="1"/>
  <c r="H72" i="1"/>
  <c r="E72" i="1"/>
  <c r="E70" i="1" s="1"/>
  <c r="H71" i="1"/>
  <c r="E71" i="1"/>
  <c r="G70" i="1"/>
  <c r="F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H5" i="1" s="1"/>
  <c r="E6" i="1"/>
  <c r="G5" i="1"/>
  <c r="F5" i="1"/>
  <c r="E5" i="1"/>
  <c r="D5" i="1"/>
  <c r="D4" i="1" s="1"/>
  <c r="D154" i="1" s="1"/>
  <c r="C5" i="1"/>
  <c r="G4" i="1"/>
  <c r="G154" i="1" s="1"/>
  <c r="F4" i="1"/>
  <c r="F154" i="1" s="1"/>
  <c r="C4" i="1"/>
  <c r="C154" i="1" s="1"/>
  <c r="E4" i="1" l="1"/>
  <c r="E154" i="1" s="1"/>
  <c r="H70" i="1"/>
  <c r="H4" i="1"/>
  <c r="H154" i="1" s="1"/>
  <c r="H79" i="1"/>
</calcChain>
</file>

<file path=xl/sharedStrings.xml><?xml version="1.0" encoding="utf-8"?>
<sst xmlns="http://schemas.openxmlformats.org/spreadsheetml/2006/main" count="285" uniqueCount="212">
  <si>
    <t>MUSEO ICONOGRAFICO DEL QUIJOTE
Clasificación por Objeto del Gasto (Capítulo y Concepto)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</si>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</sst>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10" fillId="0" borderId="0" xfId="1" applyFont="1" applyAlignment="1" applyProtection="1">
      <alignment vertical="top"/>
    </xf>
    <xf numFmtId="0" fontId="11" fillId="0" borderId="0" xfId="0" applyFont="1"/>
    <xf numFmtId="0" fontId="10" fillId="0" borderId="0" xfId="1" applyFont="1" applyAlignment="1" applyProtection="1">
      <alignment horizontal="center" vertical="top" wrapText="1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top" wrapText="1"/>
      <protection locked="0"/>
    </xf>
    <xf numFmtId="0" fontId="10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16699782.989999998</v>
      </c>
      <c r="D4" s="15">
        <f t="shared" ref="D4:H4" si="0">D5+D13+D23+D33+D43+D53+D57+D66+D70</f>
        <v>534804.49</v>
      </c>
      <c r="E4" s="15">
        <f t="shared" si="0"/>
        <v>17234587.48</v>
      </c>
      <c r="F4" s="15">
        <f t="shared" si="0"/>
        <v>16860343.84</v>
      </c>
      <c r="G4" s="15">
        <f t="shared" si="0"/>
        <v>16502281.119999999</v>
      </c>
      <c r="H4" s="15">
        <f t="shared" si="0"/>
        <v>374243.63999999897</v>
      </c>
    </row>
    <row r="5" spans="1:8">
      <c r="A5" s="16" t="s">
        <v>10</v>
      </c>
      <c r="B5" s="17"/>
      <c r="C5" s="18">
        <f>SUM(C6:C12)</f>
        <v>9071615.9899999984</v>
      </c>
      <c r="D5" s="18">
        <f t="shared" ref="D5:H5" si="1">SUM(D6:D12)</f>
        <v>144918.37000000002</v>
      </c>
      <c r="E5" s="18">
        <f t="shared" si="1"/>
        <v>9216534.3599999994</v>
      </c>
      <c r="F5" s="18">
        <f t="shared" si="1"/>
        <v>9216034.3599999994</v>
      </c>
      <c r="G5" s="18">
        <f t="shared" si="1"/>
        <v>9170355.629999999</v>
      </c>
      <c r="H5" s="18">
        <f t="shared" si="1"/>
        <v>500</v>
      </c>
    </row>
    <row r="6" spans="1:8">
      <c r="A6" s="19" t="s">
        <v>11</v>
      </c>
      <c r="B6" s="20" t="s">
        <v>12</v>
      </c>
      <c r="C6" s="21">
        <v>2472672</v>
      </c>
      <c r="D6" s="21">
        <v>-136025.35</v>
      </c>
      <c r="E6" s="21">
        <f>C6+D6</f>
        <v>2336646.65</v>
      </c>
      <c r="F6" s="21">
        <v>2336646.65</v>
      </c>
      <c r="G6" s="21">
        <v>2336646.65</v>
      </c>
      <c r="H6" s="21">
        <f>E6-F6</f>
        <v>0</v>
      </c>
    </row>
    <row r="7" spans="1:8">
      <c r="A7" s="19" t="s">
        <v>13</v>
      </c>
      <c r="B7" s="20" t="s">
        <v>14</v>
      </c>
      <c r="C7" s="21">
        <v>43200</v>
      </c>
      <c r="D7" s="21">
        <v>235254.69</v>
      </c>
      <c r="E7" s="21">
        <f t="shared" ref="E7:E12" si="2">C7+D7</f>
        <v>278454.69</v>
      </c>
      <c r="F7" s="21">
        <v>277954.69</v>
      </c>
      <c r="G7" s="21">
        <v>277954.69</v>
      </c>
      <c r="H7" s="21">
        <f t="shared" ref="H7:H70" si="3">E7-F7</f>
        <v>500</v>
      </c>
    </row>
    <row r="8" spans="1:8">
      <c r="A8" s="19" t="s">
        <v>15</v>
      </c>
      <c r="B8" s="20" t="s">
        <v>16</v>
      </c>
      <c r="C8" s="21">
        <v>3016669.09</v>
      </c>
      <c r="D8" s="21">
        <v>-225881.23</v>
      </c>
      <c r="E8" s="21">
        <f t="shared" si="2"/>
        <v>2790787.86</v>
      </c>
      <c r="F8" s="21">
        <v>2790787.86</v>
      </c>
      <c r="G8" s="21">
        <v>2745109.13</v>
      </c>
      <c r="H8" s="21">
        <f t="shared" si="3"/>
        <v>0</v>
      </c>
    </row>
    <row r="9" spans="1:8">
      <c r="A9" s="19" t="s">
        <v>17</v>
      </c>
      <c r="B9" s="20" t="s">
        <v>18</v>
      </c>
      <c r="C9" s="21">
        <v>805357.35</v>
      </c>
      <c r="D9" s="21">
        <v>-56910.239999999998</v>
      </c>
      <c r="E9" s="21">
        <f t="shared" si="2"/>
        <v>748447.11</v>
      </c>
      <c r="F9" s="21">
        <v>748447.11</v>
      </c>
      <c r="G9" s="21">
        <v>748447.11</v>
      </c>
      <c r="H9" s="21">
        <f t="shared" si="3"/>
        <v>0</v>
      </c>
    </row>
    <row r="10" spans="1:8">
      <c r="A10" s="19" t="s">
        <v>19</v>
      </c>
      <c r="B10" s="20" t="s">
        <v>20</v>
      </c>
      <c r="C10" s="21">
        <v>2674587.5499999998</v>
      </c>
      <c r="D10" s="21">
        <v>344090.71</v>
      </c>
      <c r="E10" s="21">
        <f t="shared" si="2"/>
        <v>3018678.26</v>
      </c>
      <c r="F10" s="21">
        <v>3018678.26</v>
      </c>
      <c r="G10" s="21">
        <v>3018678.26</v>
      </c>
      <c r="H10" s="21">
        <f t="shared" si="3"/>
        <v>0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59130</v>
      </c>
      <c r="D12" s="21">
        <v>-15610.21</v>
      </c>
      <c r="E12" s="21">
        <f t="shared" si="2"/>
        <v>43519.79</v>
      </c>
      <c r="F12" s="21">
        <v>43519.79</v>
      </c>
      <c r="G12" s="21">
        <v>43519.79</v>
      </c>
      <c r="H12" s="21">
        <f t="shared" si="3"/>
        <v>0</v>
      </c>
    </row>
    <row r="13" spans="1:8">
      <c r="A13" s="16" t="s">
        <v>25</v>
      </c>
      <c r="B13" s="17"/>
      <c r="C13" s="18">
        <f>SUM(C14:C22)</f>
        <v>902974</v>
      </c>
      <c r="D13" s="18">
        <f t="shared" ref="D13:G13" si="4">SUM(D14:D22)</f>
        <v>11760.069999999985</v>
      </c>
      <c r="E13" s="18">
        <f t="shared" si="4"/>
        <v>914734.07000000007</v>
      </c>
      <c r="F13" s="18">
        <f t="shared" si="4"/>
        <v>818038.85000000009</v>
      </c>
      <c r="G13" s="18">
        <f t="shared" si="4"/>
        <v>705011.84000000008</v>
      </c>
      <c r="H13" s="18">
        <f t="shared" si="3"/>
        <v>96695.219999999972</v>
      </c>
    </row>
    <row r="14" spans="1:8">
      <c r="A14" s="19" t="s">
        <v>26</v>
      </c>
      <c r="B14" s="20" t="s">
        <v>27</v>
      </c>
      <c r="C14" s="21">
        <v>114250</v>
      </c>
      <c r="D14" s="21">
        <v>33175.629999999997</v>
      </c>
      <c r="E14" s="21">
        <f t="shared" ref="E14:E22" si="5">C14+D14</f>
        <v>147425.63</v>
      </c>
      <c r="F14" s="21">
        <v>117025.63</v>
      </c>
      <c r="G14" s="21">
        <v>117025.63</v>
      </c>
      <c r="H14" s="21">
        <f t="shared" si="3"/>
        <v>30400</v>
      </c>
    </row>
    <row r="15" spans="1:8">
      <c r="A15" s="19" t="s">
        <v>28</v>
      </c>
      <c r="B15" s="20" t="s">
        <v>29</v>
      </c>
      <c r="C15" s="21">
        <v>4500</v>
      </c>
      <c r="D15" s="21">
        <v>2811.41</v>
      </c>
      <c r="E15" s="21">
        <f t="shared" si="5"/>
        <v>7311.41</v>
      </c>
      <c r="F15" s="21">
        <v>7311.41</v>
      </c>
      <c r="G15" s="21">
        <v>7311.41</v>
      </c>
      <c r="H15" s="21">
        <f t="shared" si="3"/>
        <v>0</v>
      </c>
    </row>
    <row r="16" spans="1:8">
      <c r="A16" s="19" t="s">
        <v>30</v>
      </c>
      <c r="B16" s="20" t="s">
        <v>31</v>
      </c>
      <c r="C16" s="21">
        <v>295000</v>
      </c>
      <c r="D16" s="21">
        <v>35022.85</v>
      </c>
      <c r="E16" s="21">
        <f t="shared" si="5"/>
        <v>330022.84999999998</v>
      </c>
      <c r="F16" s="21">
        <v>263877.63</v>
      </c>
      <c r="G16" s="21">
        <v>263877.63</v>
      </c>
      <c r="H16" s="21">
        <f t="shared" si="3"/>
        <v>66145.219999999972</v>
      </c>
    </row>
    <row r="17" spans="1:8">
      <c r="A17" s="19" t="s">
        <v>32</v>
      </c>
      <c r="B17" s="20" t="s">
        <v>33</v>
      </c>
      <c r="C17" s="21">
        <v>257524</v>
      </c>
      <c r="D17" s="21">
        <v>-41299.75</v>
      </c>
      <c r="E17" s="21">
        <f t="shared" si="5"/>
        <v>216224.25</v>
      </c>
      <c r="F17" s="21">
        <v>216074.25</v>
      </c>
      <c r="G17" s="21">
        <v>113955.75</v>
      </c>
      <c r="H17" s="21">
        <f t="shared" si="3"/>
        <v>150</v>
      </c>
    </row>
    <row r="18" spans="1:8">
      <c r="A18" s="19" t="s">
        <v>34</v>
      </c>
      <c r="B18" s="20" t="s">
        <v>35</v>
      </c>
      <c r="C18" s="21">
        <v>10000</v>
      </c>
      <c r="D18" s="21">
        <v>-2570.13</v>
      </c>
      <c r="E18" s="21">
        <f t="shared" si="5"/>
        <v>7429.87</v>
      </c>
      <c r="F18" s="21">
        <v>7429.87</v>
      </c>
      <c r="G18" s="21">
        <v>7429.87</v>
      </c>
      <c r="H18" s="21">
        <f t="shared" si="3"/>
        <v>0</v>
      </c>
    </row>
    <row r="19" spans="1:8">
      <c r="A19" s="19" t="s">
        <v>36</v>
      </c>
      <c r="B19" s="20" t="s">
        <v>37</v>
      </c>
      <c r="C19" s="21">
        <v>121000</v>
      </c>
      <c r="D19" s="21">
        <v>-3009.21</v>
      </c>
      <c r="E19" s="21">
        <f t="shared" si="5"/>
        <v>117990.79</v>
      </c>
      <c r="F19" s="21">
        <v>117990.79</v>
      </c>
      <c r="G19" s="21">
        <v>117990.79</v>
      </c>
      <c r="H19" s="21">
        <f t="shared" si="3"/>
        <v>0</v>
      </c>
    </row>
    <row r="20" spans="1:8">
      <c r="A20" s="19" t="s">
        <v>38</v>
      </c>
      <c r="B20" s="20" t="s">
        <v>39</v>
      </c>
      <c r="C20" s="21">
        <v>32000</v>
      </c>
      <c r="D20" s="21">
        <v>-308.5</v>
      </c>
      <c r="E20" s="21">
        <f t="shared" si="5"/>
        <v>31691.5</v>
      </c>
      <c r="F20" s="21">
        <v>31691.5</v>
      </c>
      <c r="G20" s="21">
        <v>20782.990000000002</v>
      </c>
      <c r="H20" s="21">
        <f t="shared" si="3"/>
        <v>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68700</v>
      </c>
      <c r="D22" s="21">
        <v>-12062.23</v>
      </c>
      <c r="E22" s="21">
        <f t="shared" si="5"/>
        <v>56637.770000000004</v>
      </c>
      <c r="F22" s="21">
        <v>56637.77</v>
      </c>
      <c r="G22" s="21">
        <v>56637.77</v>
      </c>
      <c r="H22" s="21">
        <f t="shared" si="3"/>
        <v>0</v>
      </c>
    </row>
    <row r="23" spans="1:8">
      <c r="A23" s="16" t="s">
        <v>44</v>
      </c>
      <c r="B23" s="17"/>
      <c r="C23" s="18">
        <f>SUM(C24:C32)</f>
        <v>6291693</v>
      </c>
      <c r="D23" s="18">
        <f t="shared" ref="D23:G23" si="6">SUM(D24:D32)</f>
        <v>407234.87999999995</v>
      </c>
      <c r="E23" s="18">
        <f t="shared" si="6"/>
        <v>6698927.879999999</v>
      </c>
      <c r="F23" s="18">
        <f t="shared" si="6"/>
        <v>6431979.46</v>
      </c>
      <c r="G23" s="18">
        <f t="shared" si="6"/>
        <v>6232622.4800000004</v>
      </c>
      <c r="H23" s="18">
        <f t="shared" si="3"/>
        <v>266948.41999999899</v>
      </c>
    </row>
    <row r="24" spans="1:8">
      <c r="A24" s="19" t="s">
        <v>45</v>
      </c>
      <c r="B24" s="20" t="s">
        <v>46</v>
      </c>
      <c r="C24" s="21">
        <v>228704</v>
      </c>
      <c r="D24" s="21">
        <v>-24418.7</v>
      </c>
      <c r="E24" s="21">
        <f t="shared" ref="E24:E32" si="7">C24+D24</f>
        <v>204285.3</v>
      </c>
      <c r="F24" s="21">
        <v>199544.34</v>
      </c>
      <c r="G24" s="21">
        <v>199544.34</v>
      </c>
      <c r="H24" s="21">
        <f t="shared" si="3"/>
        <v>4740.9599999999919</v>
      </c>
    </row>
    <row r="25" spans="1:8">
      <c r="A25" s="19" t="s">
        <v>47</v>
      </c>
      <c r="B25" s="20" t="s">
        <v>48</v>
      </c>
      <c r="C25" s="21">
        <v>915052</v>
      </c>
      <c r="D25" s="21">
        <v>11546.44</v>
      </c>
      <c r="E25" s="21">
        <f t="shared" si="7"/>
        <v>926598.44</v>
      </c>
      <c r="F25" s="21">
        <v>926598.44</v>
      </c>
      <c r="G25" s="21">
        <v>926598.44</v>
      </c>
      <c r="H25" s="21">
        <f t="shared" si="3"/>
        <v>0</v>
      </c>
    </row>
    <row r="26" spans="1:8">
      <c r="A26" s="19" t="s">
        <v>49</v>
      </c>
      <c r="B26" s="20" t="s">
        <v>50</v>
      </c>
      <c r="C26" s="21">
        <v>3114650</v>
      </c>
      <c r="D26" s="21">
        <v>289281.73</v>
      </c>
      <c r="E26" s="21">
        <f t="shared" si="7"/>
        <v>3403931.73</v>
      </c>
      <c r="F26" s="21">
        <v>3215365.45</v>
      </c>
      <c r="G26" s="21">
        <v>3067465.45</v>
      </c>
      <c r="H26" s="21">
        <f t="shared" si="3"/>
        <v>188566.2799999998</v>
      </c>
    </row>
    <row r="27" spans="1:8">
      <c r="A27" s="19" t="s">
        <v>51</v>
      </c>
      <c r="B27" s="20" t="s">
        <v>52</v>
      </c>
      <c r="C27" s="21">
        <v>459465</v>
      </c>
      <c r="D27" s="21">
        <v>68435.34</v>
      </c>
      <c r="E27" s="21">
        <f t="shared" si="7"/>
        <v>527900.34</v>
      </c>
      <c r="F27" s="21">
        <v>490253.08</v>
      </c>
      <c r="G27" s="21">
        <v>490014.5</v>
      </c>
      <c r="H27" s="21">
        <f t="shared" si="3"/>
        <v>37647.259999999951</v>
      </c>
    </row>
    <row r="28" spans="1:8">
      <c r="A28" s="19" t="s">
        <v>53</v>
      </c>
      <c r="B28" s="20" t="s">
        <v>54</v>
      </c>
      <c r="C28" s="21">
        <v>138566</v>
      </c>
      <c r="D28" s="21">
        <v>2833.56</v>
      </c>
      <c r="E28" s="21">
        <f t="shared" si="7"/>
        <v>141399.56</v>
      </c>
      <c r="F28" s="21">
        <v>141399.56</v>
      </c>
      <c r="G28" s="21">
        <v>141399.56</v>
      </c>
      <c r="H28" s="21">
        <f t="shared" si="3"/>
        <v>0</v>
      </c>
    </row>
    <row r="29" spans="1:8">
      <c r="A29" s="19" t="s">
        <v>55</v>
      </c>
      <c r="B29" s="20" t="s">
        <v>56</v>
      </c>
      <c r="C29" s="21">
        <v>196000</v>
      </c>
      <c r="D29" s="21">
        <v>11948.64</v>
      </c>
      <c r="E29" s="21">
        <f t="shared" si="7"/>
        <v>207948.64</v>
      </c>
      <c r="F29" s="21">
        <v>207948.64</v>
      </c>
      <c r="G29" s="21">
        <v>160203.04</v>
      </c>
      <c r="H29" s="21">
        <f t="shared" si="3"/>
        <v>0</v>
      </c>
    </row>
    <row r="30" spans="1:8">
      <c r="A30" s="19" t="s">
        <v>57</v>
      </c>
      <c r="B30" s="20" t="s">
        <v>58</v>
      </c>
      <c r="C30" s="21">
        <v>330860</v>
      </c>
      <c r="D30" s="21">
        <v>-129280.21</v>
      </c>
      <c r="E30" s="21">
        <f t="shared" si="7"/>
        <v>201579.78999999998</v>
      </c>
      <c r="F30" s="21">
        <v>191600.29</v>
      </c>
      <c r="G30" s="21">
        <v>191400.57</v>
      </c>
      <c r="H30" s="21">
        <f t="shared" si="3"/>
        <v>9979.4999999999709</v>
      </c>
    </row>
    <row r="31" spans="1:8">
      <c r="A31" s="19" t="s">
        <v>59</v>
      </c>
      <c r="B31" s="20" t="s">
        <v>60</v>
      </c>
      <c r="C31" s="21">
        <v>618428</v>
      </c>
      <c r="D31" s="21">
        <v>170467.20000000001</v>
      </c>
      <c r="E31" s="21">
        <f t="shared" si="7"/>
        <v>788895.2</v>
      </c>
      <c r="F31" s="21">
        <v>767757.11</v>
      </c>
      <c r="G31" s="21">
        <v>765397.61</v>
      </c>
      <c r="H31" s="21">
        <f t="shared" si="3"/>
        <v>21138.089999999967</v>
      </c>
    </row>
    <row r="32" spans="1:8">
      <c r="A32" s="19" t="s">
        <v>61</v>
      </c>
      <c r="B32" s="20" t="s">
        <v>62</v>
      </c>
      <c r="C32" s="21">
        <v>289968</v>
      </c>
      <c r="D32" s="21">
        <v>6420.88</v>
      </c>
      <c r="E32" s="21">
        <f t="shared" si="7"/>
        <v>296388.88</v>
      </c>
      <c r="F32" s="21">
        <v>291512.55</v>
      </c>
      <c r="G32" s="21">
        <v>290598.96999999997</v>
      </c>
      <c r="H32" s="21">
        <f t="shared" si="3"/>
        <v>4876.3300000000163</v>
      </c>
    </row>
    <row r="33" spans="1:8">
      <c r="A33" s="16" t="s">
        <v>63</v>
      </c>
      <c r="B33" s="17"/>
      <c r="C33" s="18">
        <f>SUM(C34:C42)</f>
        <v>243500</v>
      </c>
      <c r="D33" s="18">
        <f t="shared" ref="D33:G33" si="8">SUM(D34:D42)</f>
        <v>101611.17</v>
      </c>
      <c r="E33" s="18">
        <f t="shared" si="8"/>
        <v>345111.17</v>
      </c>
      <c r="F33" s="18">
        <f t="shared" si="8"/>
        <v>335111.17</v>
      </c>
      <c r="G33" s="18">
        <f t="shared" si="8"/>
        <v>335111.17</v>
      </c>
      <c r="H33" s="18">
        <f t="shared" si="3"/>
        <v>10000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123500</v>
      </c>
      <c r="D37" s="21">
        <v>132580</v>
      </c>
      <c r="E37" s="21">
        <f t="shared" si="9"/>
        <v>256080</v>
      </c>
      <c r="F37" s="21">
        <v>246080</v>
      </c>
      <c r="G37" s="21">
        <v>246080</v>
      </c>
      <c r="H37" s="21">
        <f t="shared" si="3"/>
        <v>10000</v>
      </c>
    </row>
    <row r="38" spans="1:8">
      <c r="A38" s="19" t="s">
        <v>72</v>
      </c>
      <c r="B38" s="20" t="s">
        <v>73</v>
      </c>
      <c r="C38" s="21">
        <v>120000</v>
      </c>
      <c r="D38" s="21">
        <v>-30968.83</v>
      </c>
      <c r="E38" s="21">
        <f t="shared" si="9"/>
        <v>89031.17</v>
      </c>
      <c r="F38" s="21">
        <v>89031.17</v>
      </c>
      <c r="G38" s="21">
        <v>89031.17</v>
      </c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190000</v>
      </c>
      <c r="D43" s="18">
        <f t="shared" ref="D43:G43" si="10">SUM(D44:D52)</f>
        <v>-130720</v>
      </c>
      <c r="E43" s="18">
        <f t="shared" si="10"/>
        <v>59280</v>
      </c>
      <c r="F43" s="18">
        <f t="shared" si="10"/>
        <v>59180</v>
      </c>
      <c r="G43" s="18">
        <f t="shared" si="10"/>
        <v>59180</v>
      </c>
      <c r="H43" s="18">
        <f t="shared" si="3"/>
        <v>100</v>
      </c>
    </row>
    <row r="44" spans="1:8">
      <c r="A44" s="19" t="s">
        <v>81</v>
      </c>
      <c r="B44" s="20" t="s">
        <v>82</v>
      </c>
      <c r="C44" s="21">
        <v>117500</v>
      </c>
      <c r="D44" s="21">
        <v>-108120</v>
      </c>
      <c r="E44" s="21">
        <f t="shared" ref="E44:E52" si="11">C44+D44</f>
        <v>9380</v>
      </c>
      <c r="F44" s="21">
        <v>9280</v>
      </c>
      <c r="G44" s="21">
        <v>9280</v>
      </c>
      <c r="H44" s="21">
        <f t="shared" si="3"/>
        <v>100</v>
      </c>
    </row>
    <row r="45" spans="1:8">
      <c r="A45" s="19" t="s">
        <v>83</v>
      </c>
      <c r="B45" s="20" t="s">
        <v>84</v>
      </c>
      <c r="C45" s="21">
        <v>50000</v>
      </c>
      <c r="D45" s="21">
        <v>-100</v>
      </c>
      <c r="E45" s="21">
        <f t="shared" si="11"/>
        <v>49900</v>
      </c>
      <c r="F45" s="21">
        <v>49900</v>
      </c>
      <c r="G45" s="21">
        <v>49900</v>
      </c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22500</v>
      </c>
      <c r="D49" s="21">
        <v>-22500</v>
      </c>
      <c r="E49" s="21">
        <f t="shared" si="11"/>
        <v>0</v>
      </c>
      <c r="F49" s="21">
        <v>0</v>
      </c>
      <c r="G49" s="21">
        <v>0</v>
      </c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0</v>
      </c>
      <c r="E79" s="25">
        <f t="shared" si="21"/>
        <v>0</v>
      </c>
      <c r="F79" s="25">
        <f t="shared" si="21"/>
        <v>0</v>
      </c>
      <c r="G79" s="25">
        <f t="shared" si="21"/>
        <v>0</v>
      </c>
      <c r="H79" s="25">
        <f t="shared" si="21"/>
        <v>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0</v>
      </c>
      <c r="E98" s="25">
        <f t="shared" si="27"/>
        <v>0</v>
      </c>
      <c r="F98" s="25">
        <f t="shared" si="27"/>
        <v>0</v>
      </c>
      <c r="G98" s="25">
        <f t="shared" si="27"/>
        <v>0</v>
      </c>
      <c r="H98" s="25">
        <f t="shared" si="24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16699782.989999998</v>
      </c>
      <c r="D154" s="25">
        <f t="shared" ref="D154:H154" si="42">D4+D79</f>
        <v>534804.49</v>
      </c>
      <c r="E154" s="25">
        <f t="shared" si="42"/>
        <v>17234587.48</v>
      </c>
      <c r="F154" s="25">
        <f t="shared" si="42"/>
        <v>16860343.84</v>
      </c>
      <c r="G154" s="25">
        <f t="shared" si="42"/>
        <v>16502281.119999999</v>
      </c>
      <c r="H154" s="25">
        <f t="shared" si="42"/>
        <v>374243.63999999897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7" spans="1:8">
      <c r="B157" s="38" t="s">
        <v>207</v>
      </c>
      <c r="C157" s="39"/>
      <c r="D157" s="39"/>
      <c r="E157" s="39"/>
      <c r="F157" s="39"/>
      <c r="G157" s="39"/>
      <c r="H157"/>
    </row>
    <row r="158" spans="1:8">
      <c r="B158" s="39"/>
      <c r="C158" s="39"/>
      <c r="D158" s="39"/>
      <c r="E158" s="39"/>
      <c r="F158" s="39"/>
      <c r="G158" s="39"/>
      <c r="H158"/>
    </row>
    <row r="159" spans="1:8">
      <c r="B159" s="39"/>
      <c r="C159" s="39"/>
      <c r="D159" s="39"/>
      <c r="E159" s="39"/>
      <c r="F159" s="39"/>
      <c r="G159" s="39"/>
      <c r="H159"/>
    </row>
    <row r="160" spans="1:8">
      <c r="B160" s="39"/>
      <c r="C160" s="39"/>
      <c r="D160" s="39"/>
      <c r="E160" s="39"/>
      <c r="F160" s="39"/>
      <c r="G160" s="39"/>
    </row>
    <row r="161" spans="2:7">
      <c r="B161" s="40" t="s">
        <v>208</v>
      </c>
      <c r="C161" s="39"/>
      <c r="D161" s="39"/>
      <c r="E161" s="41" t="s">
        <v>209</v>
      </c>
      <c r="F161" s="41"/>
      <c r="G161" s="41"/>
    </row>
    <row r="162" spans="2:7" ht="22.5">
      <c r="B162" s="42" t="s">
        <v>210</v>
      </c>
      <c r="C162" s="39"/>
      <c r="D162" s="39"/>
      <c r="E162" s="43" t="s">
        <v>211</v>
      </c>
      <c r="F162" s="43"/>
      <c r="G162" s="43"/>
    </row>
  </sheetData>
  <mergeCells count="27">
    <mergeCell ref="A154:B154"/>
    <mergeCell ref="E161:G161"/>
    <mergeCell ref="E162:G162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Aguado</dc:creator>
  <cp:lastModifiedBy>Andrés Aguado</cp:lastModifiedBy>
  <dcterms:created xsi:type="dcterms:W3CDTF">2018-04-15T07:17:44Z</dcterms:created>
  <dcterms:modified xsi:type="dcterms:W3CDTF">2018-04-15T07:22:09Z</dcterms:modified>
</cp:coreProperties>
</file>