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9735" firstSheet="1" activeTab="1"/>
  </bookViews>
  <sheets>
    <sheet name="Hoja1" sheetId="4" state="hidden" r:id="rId1"/>
    <sheet name="F1" sheetId="3" r:id="rId2"/>
  </sheets>
  <calcPr calcId="145621"/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F78" i="3" s="1"/>
  <c r="E44" i="3"/>
  <c r="E56" i="3" s="1"/>
  <c r="C44" i="3"/>
  <c r="C59" i="3" s="1"/>
  <c r="B44" i="3"/>
  <c r="B59" i="3" s="1"/>
  <c r="E78" i="3" l="1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<sst xmlns="http://schemas.openxmlformats.org/spreadsheetml/2006/main" count="126" uniqueCount="125">
  <si>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</si>
  <si>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</si>
  <si>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</si>
  <si>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</si>
  <si>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</si>
  <si>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</si>
  <si>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</si>
  <si>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</si>
  <si>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</si>
  <si>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</si>
  <si>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</si>
  <si>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</si>
  <si>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</si>
  <si>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</si>
  <si>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</si>
  <si>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</si>
  <si>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</si>
  <si>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</si>
  <si>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</si>
  <si>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</si>
  <si>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</si>
  <si>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</si>
  <si>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</si>
  <si>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</si>
  <si>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</si>
  <si>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</si>
  <si>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</si>
  <si>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</si>
  <si>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</si>
  <si>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</si>
  <si>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</si>
  <si>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</si>
  <si>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</si>
  <si>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</si>
  <si>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</si>
  <si>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</si>
  <si>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</si>
  <si>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</si>
  <si>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</si>
  <si>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</si>
  <si>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</si>
  <si>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</si>
  <si>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</si>
  <si>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</si>
  <si>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</si>
  <si>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</si>
  <si>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</si>
  <si>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</si>
  <si>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</si>
  <si>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</si>
  <si>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</si>
  <si>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</si>
  <si>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</si>
  <si>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</si>
  <si>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</si>
  <si>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</si>
  <si>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</si>
  <si>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</si>
  <si>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</si>
  <si>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</si>
  <si>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</si>
  <si>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</si>
  <si>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</si>
  <si>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</si>
  <si>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</si>
  <si>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</si>
  <si>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</si>
  <si>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</si>
  <si>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</si>
  <si>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</si>
  <si>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</si>
  <si>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</si>
  <si>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</si>
  <si>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</si>
  <si>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</si>
  <si>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</si>
  <si>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</si>
  <si>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</si>
  <si>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</si>
  <si>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</si>
  <si>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</si>
  <si>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</si>
  <si>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</si>
  <si>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</si>
  <si>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</si>
  <si>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</si>
  <si>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</si>
  <si>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</si>
  <si>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</si>
  <si>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</si>
  <si>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</si>
  <si>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</si>
  <si>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</si>
  <si>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</si>
  <si>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</si>
  <si>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</si>
  <si>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</si>
  <si>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</si>
  <si>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</si>
  <si>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</si>
  <si>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</si>
  <si>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</si>
  <si>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</si>
  <si>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</si>
  <si>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</si>
  <si>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</si>
  <si>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</si>
  <si>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</si>
  <si>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</si>
  <si>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</si>
  <si>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</si>
  <si>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</si>
  <si>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</si>
  <si>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</si>
  <si>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</si>
  <si>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</si>
  <si>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</si>
  <si>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</si>
  <si>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</si>
  <si>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MUSEO ICONOGRAFICO DEL QUIJOTE
Estado de Situación Financiera Detallado - LDF
al 31 de Diciembre de 2017 y al 31 de Diciembre de 2016
PESOS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</si>
  <si>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</si>
  <si>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</si>
  <si>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</t>
  </si>
  <si>
    <t>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</si>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</sst>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42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/>
    </xf>
    <xf numFmtId="0" fontId="7" fillId="0" borderId="0" xfId="2" applyFont="1" applyAlignment="1">
      <alignment vertical="top" wrapText="1"/>
    </xf>
    <xf numFmtId="4" fontId="7" fillId="0" borderId="0" xfId="2" applyNumberFormat="1" applyFont="1" applyAlignment="1">
      <alignment vertical="top"/>
    </xf>
    <xf numFmtId="4" fontId="7" fillId="0" borderId="0" xfId="2" applyNumberFormat="1" applyFont="1" applyFill="1" applyBorder="1" applyAlignment="1">
      <alignment vertical="top"/>
    </xf>
    <xf numFmtId="0" fontId="7" fillId="0" borderId="0" xfId="2" applyFont="1" applyAlignment="1">
      <alignment vertical="top"/>
    </xf>
    <xf numFmtId="0" fontId="7" fillId="0" borderId="0" xfId="2" applyFont="1" applyAlignment="1" applyProtection="1">
      <alignment vertical="top" wrapText="1"/>
      <protection locked="0"/>
    </xf>
    <xf numFmtId="0" fontId="7" fillId="0" borderId="0" xfId="2" applyFont="1" applyAlignment="1" applyProtection="1">
      <alignment horizontal="left" vertical="top" wrapText="1" indent="5"/>
      <protection locked="0"/>
    </xf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Alignment="1" applyProtection="1">
      <alignment horizontal="center" vertical="top" wrapText="1"/>
      <protection locked="0"/>
    </xf>
    <xf numFmtId="0" fontId="7" fillId="0" borderId="0" xfId="2" applyFont="1" applyAlignment="1" applyProtection="1">
      <alignment horizontal="center" vertical="center"/>
      <protection locked="0"/>
    </xf>
    <xf numFmtId="0" fontId="7" fillId="0" borderId="0" xfId="2" applyFont="1" applyBorder="1" applyAlignment="1" applyProtection="1">
      <alignment horizontal="center" vertical="top" wrapText="1"/>
      <protection locked="0"/>
    </xf>
    <xf numFmtId="0" fontId="7" fillId="0" borderId="0" xfId="2" applyFont="1" applyBorder="1" applyAlignment="1" applyProtection="1">
      <alignment horizontal="left" vertical="top" wrapText="1" indent="2"/>
      <protection locked="0"/>
    </xf>
    <xf numFmtId="0" fontId="7" fillId="0" borderId="0" xfId="2" applyFont="1" applyBorder="1" applyAlignment="1" applyProtection="1">
      <alignment vertical="top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topLeftCell="A22" zoomScale="120" zoomScaleNormal="120" workbookViewId="0">
      <selection activeCell="A34" sqref="A34:F85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35" t="s">
        <v>119</v>
      </c>
      <c r="B1" s="36"/>
      <c r="C1" s="36"/>
      <c r="D1" s="36"/>
      <c r="E1" s="36"/>
      <c r="F1" s="37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2191613.66</v>
      </c>
      <c r="C6" s="9">
        <f>SUM(C7:C13)</f>
        <v>1004771.14</v>
      </c>
      <c r="D6" s="5" t="s">
        <v>6</v>
      </c>
      <c r="E6" s="9">
        <f>SUM(E7:E15)</f>
        <v>1975976.96</v>
      </c>
      <c r="F6" s="9">
        <f>SUM(F7:F15)</f>
        <v>1060153.67</v>
      </c>
    </row>
    <row r="7" spans="1:6" x14ac:dyDescent="0.2">
      <c r="A7" s="10" t="s">
        <v>7</v>
      </c>
      <c r="B7" s="9">
        <v>0</v>
      </c>
      <c r="C7" s="9">
        <v>0</v>
      </c>
      <c r="D7" s="11" t="s">
        <v>8</v>
      </c>
      <c r="E7" s="9">
        <v>45678.73</v>
      </c>
      <c r="F7" s="9">
        <v>0</v>
      </c>
    </row>
    <row r="8" spans="1:6" x14ac:dyDescent="0.2">
      <c r="A8" s="10" t="s">
        <v>9</v>
      </c>
      <c r="B8" s="9">
        <v>2191613.66</v>
      </c>
      <c r="C8" s="9">
        <v>1004771.14</v>
      </c>
      <c r="D8" s="11" t="s">
        <v>10</v>
      </c>
      <c r="E8" s="9">
        <v>312383.99</v>
      </c>
      <c r="F8" s="9">
        <v>134378.53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335522.45</v>
      </c>
      <c r="F13" s="9">
        <v>353816.71</v>
      </c>
    </row>
    <row r="14" spans="1:6" x14ac:dyDescent="0.2">
      <c r="A14" s="3" t="s">
        <v>21</v>
      </c>
      <c r="B14" s="9">
        <f>SUM(B15:B21)</f>
        <v>92827.31</v>
      </c>
      <c r="C14" s="9">
        <f>SUM(C15:C21)</f>
        <v>93082.95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1282391.79</v>
      </c>
      <c r="F15" s="9">
        <v>571958.43000000005</v>
      </c>
    </row>
    <row r="16" spans="1:6" x14ac:dyDescent="0.2">
      <c r="A16" s="10" t="s">
        <v>25</v>
      </c>
      <c r="B16" s="9">
        <v>78579.600000000006</v>
      </c>
      <c r="C16" s="9">
        <v>51191.25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14247.71</v>
      </c>
      <c r="C17" s="9">
        <v>41891.699999999997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0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106681.44</v>
      </c>
      <c r="C28" s="9">
        <f>SUM(C29:C33)</f>
        <v>45717.11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106681.44</v>
      </c>
      <c r="C29" s="9">
        <v>45717.11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38" t="s">
        <v>59</v>
      </c>
      <c r="B33" s="16"/>
      <c r="C33" s="16"/>
      <c r="D33" s="39" t="s">
        <v>60</v>
      </c>
      <c r="E33" s="16"/>
      <c r="F33" s="16"/>
    </row>
    <row r="34" spans="1:6" x14ac:dyDescent="0.2">
      <c r="A34" s="40" t="s">
        <v>61</v>
      </c>
      <c r="B34" s="4">
        <v>0</v>
      </c>
      <c r="C34" s="4">
        <v>0</v>
      </c>
      <c r="D34" s="41" t="s">
        <v>62</v>
      </c>
      <c r="E34" s="4"/>
      <c r="F34" s="4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2391122.41</v>
      </c>
      <c r="C44" s="7">
        <f>C6+C14+C22+C28+C34+C35+C38</f>
        <v>1143571.2000000002</v>
      </c>
      <c r="D44" s="8" t="s">
        <v>80</v>
      </c>
      <c r="E44" s="7">
        <f>E6+E16+E20+E23+E24+E28+E35+E39</f>
        <v>1975976.96</v>
      </c>
      <c r="F44" s="7">
        <f>F6+F16+F20+F23+F24+F28+F35+F39</f>
        <v>1060153.67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73270486.810000002</v>
      </c>
      <c r="C50" s="9">
        <v>76546600.140000001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-934452.87</v>
      </c>
      <c r="C52" s="9">
        <v>-790709.57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98365.5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1975976.96</v>
      </c>
      <c r="F56" s="7">
        <f>F54+F44</f>
        <v>1060153.67</v>
      </c>
    </row>
    <row r="57" spans="1:6" x14ac:dyDescent="0.2">
      <c r="A57" s="12" t="s">
        <v>100</v>
      </c>
      <c r="B57" s="7">
        <f>SUM(B47:B55)</f>
        <v>72434399.439999998</v>
      </c>
      <c r="C57" s="7">
        <f>SUM(C47:C55)</f>
        <v>75755890.570000008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74825521.849999994</v>
      </c>
      <c r="C59" s="7">
        <f>C44+C57</f>
        <v>76899461.770000011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72608266.439999998</v>
      </c>
      <c r="F60" s="9">
        <f>SUM(F61:F63)</f>
        <v>75943559.769999996</v>
      </c>
    </row>
    <row r="61" spans="1:6" x14ac:dyDescent="0.2">
      <c r="A61" s="13"/>
      <c r="B61" s="9"/>
      <c r="C61" s="9"/>
      <c r="D61" s="5" t="s">
        <v>104</v>
      </c>
      <c r="E61" s="9">
        <v>45603395.280000001</v>
      </c>
      <c r="F61" s="9">
        <v>45603395.280000001</v>
      </c>
    </row>
    <row r="62" spans="1:6" x14ac:dyDescent="0.2">
      <c r="A62" s="13"/>
      <c r="B62" s="9"/>
      <c r="C62" s="9"/>
      <c r="D62" s="5" t="s">
        <v>105</v>
      </c>
      <c r="E62" s="9">
        <v>3598</v>
      </c>
      <c r="F62" s="9">
        <v>3598</v>
      </c>
    </row>
    <row r="63" spans="1:6" x14ac:dyDescent="0.2">
      <c r="A63" s="13"/>
      <c r="B63" s="9"/>
      <c r="C63" s="9"/>
      <c r="D63" s="5" t="s">
        <v>106</v>
      </c>
      <c r="E63" s="9">
        <v>27001273.16</v>
      </c>
      <c r="F63" s="9">
        <v>30336566.489999998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241278.45</v>
      </c>
      <c r="F65" s="9">
        <f>SUM(F66:F70)</f>
        <v>-104251.67</v>
      </c>
    </row>
    <row r="66" spans="1:6" x14ac:dyDescent="0.2">
      <c r="A66" s="13"/>
      <c r="B66" s="9"/>
      <c r="C66" s="9"/>
      <c r="D66" s="5" t="s">
        <v>108</v>
      </c>
      <c r="E66" s="9">
        <v>350932.49</v>
      </c>
      <c r="F66" s="9">
        <v>-114961.43</v>
      </c>
    </row>
    <row r="67" spans="1:6" x14ac:dyDescent="0.2">
      <c r="A67" s="13"/>
      <c r="B67" s="9"/>
      <c r="C67" s="9"/>
      <c r="D67" s="5" t="s">
        <v>109</v>
      </c>
      <c r="E67" s="9">
        <v>-109654.04</v>
      </c>
      <c r="F67" s="9">
        <v>10709.76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72849544.890000001</v>
      </c>
      <c r="F76" s="7">
        <f>F60+F65+F72</f>
        <v>75839308.099999994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74825521.849999994</v>
      </c>
      <c r="F78" s="7">
        <f>F56+F76</f>
        <v>76899461.769999996</v>
      </c>
    </row>
    <row r="79" spans="1:6" x14ac:dyDescent="0.2">
      <c r="A79" s="15"/>
      <c r="B79" s="16"/>
      <c r="C79" s="16"/>
      <c r="D79" s="17"/>
      <c r="E79" s="16"/>
      <c r="F79" s="16"/>
    </row>
    <row r="80" spans="1:6" x14ac:dyDescent="0.2">
      <c r="A80" s="22" t="s">
        <v>120</v>
      </c>
      <c r="B80" s="23"/>
      <c r="C80" s="23"/>
      <c r="D80" s="24"/>
      <c r="E80" s="25"/>
      <c r="F80" s="25"/>
    </row>
    <row r="81" spans="1:6" x14ac:dyDescent="0.2">
      <c r="A81" s="26"/>
      <c r="B81" s="23"/>
      <c r="C81" s="23"/>
      <c r="D81" s="24"/>
      <c r="E81" s="25"/>
      <c r="F81" s="25"/>
    </row>
    <row r="82" spans="1:6" x14ac:dyDescent="0.2">
      <c r="A82" s="27"/>
      <c r="B82" s="28"/>
      <c r="C82" s="27"/>
      <c r="D82" s="27"/>
      <c r="E82" s="25"/>
      <c r="F82" s="25"/>
    </row>
    <row r="83" spans="1:6" x14ac:dyDescent="0.2">
      <c r="A83" s="29"/>
      <c r="B83" s="27"/>
      <c r="C83" s="27"/>
      <c r="D83" s="27"/>
      <c r="E83" s="25"/>
      <c r="F83" s="25"/>
    </row>
    <row r="84" spans="1:6" x14ac:dyDescent="0.2">
      <c r="A84" s="30" t="s">
        <v>121</v>
      </c>
      <c r="B84" s="27"/>
      <c r="C84" s="29"/>
      <c r="D84" s="31" t="s">
        <v>122</v>
      </c>
      <c r="E84" s="25"/>
      <c r="F84" s="25"/>
    </row>
    <row r="85" spans="1:6" ht="22.5" x14ac:dyDescent="0.2">
      <c r="A85" s="32" t="s">
        <v>123</v>
      </c>
      <c r="B85" s="33"/>
      <c r="C85" s="34"/>
      <c r="D85" s="32" t="s">
        <v>124</v>
      </c>
      <c r="E85" s="25"/>
      <c r="F85" s="25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Administrativo</cp:lastModifiedBy>
  <dcterms:created xsi:type="dcterms:W3CDTF">2017-01-11T17:17:46Z</dcterms:created>
  <dcterms:modified xsi:type="dcterms:W3CDTF">2018-01-19T19:18:52Z</dcterms:modified>
</cp:coreProperties>
</file>