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JP\CCP\INFORMACION FINANCIERA\PAG INTERNET\INFORMES TRIMESTRALES\2017 T1\"/>
    </mc:Choice>
  </mc:AlternateContent>
  <bookViews>
    <workbookView xWindow="1905" yWindow="0" windowWidth="24000" windowHeight="973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52511" calcMode="manual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D79" i="1" s="1"/>
  <c r="C80" i="1"/>
  <c r="C79" i="1" s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132" i="1" l="1"/>
  <c r="H128" i="1"/>
  <c r="H108" i="1"/>
  <c r="F79" i="1"/>
  <c r="H98" i="1"/>
  <c r="H79" i="1" s="1"/>
  <c r="H88" i="1"/>
  <c r="H57" i="1"/>
  <c r="H53" i="1"/>
  <c r="H43" i="1"/>
  <c r="H33" i="1"/>
  <c r="H23" i="1"/>
  <c r="G4" i="1"/>
  <c r="G154" i="1" s="1"/>
  <c r="C4" i="1"/>
  <c r="H13" i="1"/>
  <c r="D4" i="1"/>
  <c r="D154" i="1" s="1"/>
  <c r="F4" i="1"/>
  <c r="F154" i="1" s="1"/>
  <c r="E79" i="1"/>
  <c r="H80" i="1"/>
  <c r="E4" i="1"/>
  <c r="H5" i="1"/>
  <c r="C154" i="1"/>
  <c r="H4" i="1" l="1"/>
  <c r="H154" i="1" s="1"/>
  <c r="E154" i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<sst xmlns="http://schemas.openxmlformats.org/spreadsheetml/2006/main" count="281" uniqueCount="208">
  <si>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</si>
  <si>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</si>
  <si>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</si>
  <si>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</si>
  <si>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</si>
  <si>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</si>
  <si>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</si>
  <si>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</si>
  <si>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</si>
  <si>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</si>
  <si>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</si>
  <si>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</si>
  <si>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</si>
  <si>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</si>
  <si>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</si>
  <si>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</si>
  <si>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</si>
  <si>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</si>
  <si>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</si>
  <si>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</si>
  <si>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</si>
  <si>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</si>
  <si>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</si>
  <si>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</si>
  <si>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</si>
  <si>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</si>
  <si>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</si>
  <si>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</si>
  <si>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</si>
  <si>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</si>
  <si>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</si>
  <si>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</si>
  <si>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</si>
  <si>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</si>
  <si>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</si>
  <si>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</si>
  <si>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</si>
  <si>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</si>
  <si>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</si>
  <si>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</si>
  <si>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</si>
  <si>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</si>
  <si>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</si>
  <si>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</si>
  <si>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</si>
  <si>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</si>
  <si>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</si>
  <si>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</si>
  <si>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</si>
  <si>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</si>
  <si>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</si>
  <si>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</si>
  <si>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</si>
  <si>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</si>
  <si>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</si>
  <si>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</si>
  <si>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</si>
  <si>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</si>
  <si>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</si>
  <si>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</si>
  <si>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</si>
  <si>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</si>
  <si>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</si>
  <si>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</si>
  <si>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</si>
  <si>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</si>
  <si>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</si>
  <si>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</si>
  <si>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</si>
  <si>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</si>
  <si>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</si>
  <si>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</si>
  <si>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</si>
  <si>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</si>
  <si>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</si>
  <si>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</si>
  <si>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</si>
  <si>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</si>
  <si>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</si>
  <si>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</si>
  <si>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</si>
  <si>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</si>
  <si>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</si>
  <si>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</si>
  <si>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</si>
  <si>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</si>
  <si>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</si>
  <si>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</si>
  <si>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</si>
  <si>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</si>
  <si>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</si>
  <si>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</si>
  <si>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</si>
  <si>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</si>
  <si>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</si>
  <si>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</si>
  <si>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</si>
  <si>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</si>
  <si>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</si>
  <si>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</si>
  <si>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</si>
  <si>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</si>
  <si>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</si>
  <si>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</si>
  <si>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</si>
  <si>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</si>
  <si>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</si>
  <si>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</si>
  <si>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</si>
  <si>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</si>
  <si>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</si>
  <si>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</si>
  <si>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</si>
  <si>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</si>
  <si>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</si>
  <si>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</si>
  <si>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</si>
  <si>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</si>
  <si>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</si>
  <si>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</si>
  <si>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</si>
  <si>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</si>
  <si>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</si>
  <si>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</si>
  <si>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</si>
  <si>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</si>
  <si>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</si>
  <si>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</si>
  <si>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</si>
  <si>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</si>
  <si>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</si>
  <si>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</si>
  <si>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</si>
  <si>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</si>
  <si>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</si>
  <si>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</si>
  <si>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</si>
  <si>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</si>
  <si>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</si>
  <si>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</si>
  <si>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</si>
  <si>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</si>
  <si>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</si>
  <si>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</si>
  <si>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</si>
  <si>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</si>
  <si>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</si>
  <si>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</si>
  <si>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</si>
  <si>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</si>
  <si>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</si>
  <si>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</si>
  <si>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</si>
  <si>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</si>
  <si>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</si>
  <si>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</si>
  <si>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</si>
  <si>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</si>
  <si>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</si>
  <si>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</si>
  <si>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</si>
  <si>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</si>
  <si>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</si>
  <si>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</si>
  <si>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</si>
  <si>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</si>
  <si>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</si>
  <si>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</si>
  <si>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</si>
  <si>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</si>
  <si>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</si>
  <si>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</si>
  <si>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</si>
  <si>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</si>
  <si>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</si>
  <si>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</si>
  <si>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</si>
  <si>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</si>
  <si>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</si>
  <si>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</si>
  <si>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</si>
  <si>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</si>
  <si>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</si>
  <si>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</si>
  <si>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</si>
  <si>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</si>
  <si>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</si>
  <si>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</si>
  <si>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</si>
  <si>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</si>
  <si>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</si>
  <si>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</si>
  <si>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</si>
  <si>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</si>
  <si>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</si>
  <si>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</si>
  <si>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</si>
  <si>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</si>
  <si>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</si>
  <si>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</si>
  <si>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</si>
  <si>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</si>
  <si>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</si>
  <si>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</si>
  <si>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</si>
  <si>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</si>
  <si>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</si>
  <si>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COMISION ESTATAL DEL AGUA DE GUANAJUATO
Clasificación por Objeto del Gasto (Capítulo y Concepto)
al 31 de Marzo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</si>
</sst>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activeCell="E8" sqref="E8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25" t="s">
        <v>207</v>
      </c>
      <c r="B1" s="27"/>
      <c r="C1" s="27"/>
      <c r="D1" s="27"/>
      <c r="E1" s="27"/>
      <c r="F1" s="27"/>
      <c r="G1" s="27"/>
      <c r="H1" s="28"/>
    </row>
    <row r="2" spans="1:8">
      <c r="A2" s="25"/>
      <c r="B2" s="26"/>
      <c r="C2" s="24" t="s">
        <v>0</v>
      </c>
      <c r="D2" s="24"/>
      <c r="E2" s="24"/>
      <c r="F2" s="24"/>
      <c r="G2" s="24"/>
      <c r="H2" s="2"/>
    </row>
    <row r="3" spans="1:8" ht="22.5">
      <c r="A3" s="29" t="s">
        <v>1</v>
      </c>
      <c r="B3" s="30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1" t="s">
        <v>8</v>
      </c>
      <c r="B4" s="32"/>
      <c r="C4" s="5">
        <f>C5+C13+C23+C33+C43+C53+C57+C66+C70</f>
        <v>270868678.68000001</v>
      </c>
      <c r="D4" s="5">
        <f t="shared" ref="D4:H4" si="0">D5+D13+D23+D33+D43+D53+D57+D66+D70</f>
        <v>85449383.489999995</v>
      </c>
      <c r="E4" s="5">
        <f t="shared" si="0"/>
        <v>356318062.16999996</v>
      </c>
      <c r="F4" s="5">
        <f t="shared" si="0"/>
        <v>27182105.68</v>
      </c>
      <c r="G4" s="5">
        <f t="shared" si="0"/>
        <v>27077069.079999998</v>
      </c>
      <c r="H4" s="5">
        <f t="shared" si="0"/>
        <v>329135956.49000001</v>
      </c>
    </row>
    <row r="5" spans="1:8">
      <c r="A5" s="33" t="s">
        <v>9</v>
      </c>
      <c r="B5" s="34"/>
      <c r="C5" s="6">
        <f>SUM(C6:C12)</f>
        <v>76195703.680000007</v>
      </c>
      <c r="D5" s="6">
        <f t="shared" ref="D5:H5" si="1">SUM(D6:D12)</f>
        <v>1931542.74</v>
      </c>
      <c r="E5" s="6">
        <f t="shared" si="1"/>
        <v>78127246.420000002</v>
      </c>
      <c r="F5" s="6">
        <f t="shared" si="1"/>
        <v>16810208.359999999</v>
      </c>
      <c r="G5" s="6">
        <f t="shared" si="1"/>
        <v>16810208.359999999</v>
      </c>
      <c r="H5" s="6">
        <f t="shared" si="1"/>
        <v>61317038.060000002</v>
      </c>
    </row>
    <row r="6" spans="1:8">
      <c r="A6" s="15" t="s">
        <v>85</v>
      </c>
      <c r="B6" s="16" t="s">
        <v>10</v>
      </c>
      <c r="C6" s="7">
        <v>20000028</v>
      </c>
      <c r="D6" s="7">
        <v>179583.82</v>
      </c>
      <c r="E6" s="7">
        <f>C6+D6</f>
        <v>20179611.82</v>
      </c>
      <c r="F6" s="7">
        <v>5034649.63</v>
      </c>
      <c r="G6" s="7">
        <v>5034649.63</v>
      </c>
      <c r="H6" s="7">
        <f>E6-F6</f>
        <v>15144962.190000001</v>
      </c>
    </row>
    <row r="7" spans="1:8">
      <c r="A7" s="15" t="s">
        <v>86</v>
      </c>
      <c r="B7" s="16" t="s">
        <v>11</v>
      </c>
      <c r="C7" s="7">
        <v>2358558</v>
      </c>
      <c r="D7" s="7">
        <v>0</v>
      </c>
      <c r="E7" s="7">
        <f t="shared" ref="E7:E12" si="2">C7+D7</f>
        <v>2358558</v>
      </c>
      <c r="F7" s="7">
        <v>343932.12</v>
      </c>
      <c r="G7" s="7">
        <v>343932.12</v>
      </c>
      <c r="H7" s="7">
        <f t="shared" ref="H7:H70" si="3">E7-F7</f>
        <v>2014625.88</v>
      </c>
    </row>
    <row r="8" spans="1:8">
      <c r="A8" s="15" t="s">
        <v>87</v>
      </c>
      <c r="B8" s="16" t="s">
        <v>12</v>
      </c>
      <c r="C8" s="7">
        <v>27190908</v>
      </c>
      <c r="D8" s="7">
        <v>550421.75</v>
      </c>
      <c r="E8" s="7">
        <f t="shared" si="2"/>
        <v>27741329.75</v>
      </c>
      <c r="F8" s="7">
        <v>4577275.96</v>
      </c>
      <c r="G8" s="7">
        <v>4577275.96</v>
      </c>
      <c r="H8" s="7">
        <f t="shared" si="3"/>
        <v>23164053.789999999</v>
      </c>
    </row>
    <row r="9" spans="1:8">
      <c r="A9" s="15" t="s">
        <v>88</v>
      </c>
      <c r="B9" s="16" t="s">
        <v>13</v>
      </c>
      <c r="C9" s="7">
        <v>6858437.6100000003</v>
      </c>
      <c r="D9" s="7">
        <v>-250065.79</v>
      </c>
      <c r="E9" s="7">
        <f t="shared" si="2"/>
        <v>6608371.8200000003</v>
      </c>
      <c r="F9" s="7">
        <v>1632848.86</v>
      </c>
      <c r="G9" s="7">
        <v>1632848.86</v>
      </c>
      <c r="H9" s="7">
        <f t="shared" si="3"/>
        <v>4975522.96</v>
      </c>
    </row>
    <row r="10" spans="1:8">
      <c r="A10" s="15" t="s">
        <v>89</v>
      </c>
      <c r="B10" s="16" t="s">
        <v>14</v>
      </c>
      <c r="C10" s="7">
        <v>19689477.07</v>
      </c>
      <c r="D10" s="7">
        <v>1451171.13</v>
      </c>
      <c r="E10" s="7">
        <f t="shared" si="2"/>
        <v>21140648.199999999</v>
      </c>
      <c r="F10" s="7">
        <v>5221501.79</v>
      </c>
      <c r="G10" s="7">
        <v>5221501.79</v>
      </c>
      <c r="H10" s="7">
        <f t="shared" si="3"/>
        <v>15919146.41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>
        <v>98295</v>
      </c>
      <c r="D12" s="7">
        <v>431.83</v>
      </c>
      <c r="E12" s="7">
        <f t="shared" si="2"/>
        <v>98726.83</v>
      </c>
      <c r="F12" s="7">
        <v>0</v>
      </c>
      <c r="G12" s="7">
        <v>0</v>
      </c>
      <c r="H12" s="7">
        <f t="shared" si="3"/>
        <v>98726.83</v>
      </c>
    </row>
    <row r="13" spans="1:8">
      <c r="A13" s="33" t="s">
        <v>17</v>
      </c>
      <c r="B13" s="34"/>
      <c r="C13" s="6">
        <f>SUM(C14:C22)</f>
        <v>1297587.21</v>
      </c>
      <c r="D13" s="6">
        <f t="shared" ref="D13:G13" si="4">SUM(D14:D22)</f>
        <v>1936725.1300000001</v>
      </c>
      <c r="E13" s="6">
        <f t="shared" si="4"/>
        <v>3234312.34</v>
      </c>
      <c r="F13" s="6">
        <f t="shared" si="4"/>
        <v>687075.74</v>
      </c>
      <c r="G13" s="6">
        <f t="shared" si="4"/>
        <v>687075.74</v>
      </c>
      <c r="H13" s="6">
        <f t="shared" si="3"/>
        <v>2547236.5999999996</v>
      </c>
    </row>
    <row r="14" spans="1:8">
      <c r="A14" s="15" t="s">
        <v>92</v>
      </c>
      <c r="B14" s="16" t="s">
        <v>18</v>
      </c>
      <c r="C14" s="7">
        <v>121800</v>
      </c>
      <c r="D14" s="7">
        <v>-22579</v>
      </c>
      <c r="E14" s="7">
        <f t="shared" ref="E14:E22" si="5">C14+D14</f>
        <v>99221</v>
      </c>
      <c r="F14" s="7">
        <v>21604.2</v>
      </c>
      <c r="G14" s="7">
        <v>21604.2</v>
      </c>
      <c r="H14" s="7">
        <f t="shared" si="3"/>
        <v>77616.800000000003</v>
      </c>
    </row>
    <row r="15" spans="1:8">
      <c r="A15" s="15" t="s">
        <v>93</v>
      </c>
      <c r="B15" s="16" t="s">
        <v>19</v>
      </c>
      <c r="C15" s="7">
        <v>75200</v>
      </c>
      <c r="D15" s="7">
        <v>75000</v>
      </c>
      <c r="E15" s="7">
        <f t="shared" si="5"/>
        <v>150200</v>
      </c>
      <c r="F15" s="7">
        <v>11092.5</v>
      </c>
      <c r="G15" s="7">
        <v>11092.5</v>
      </c>
      <c r="H15" s="7">
        <f t="shared" si="3"/>
        <v>139107.5</v>
      </c>
    </row>
    <row r="16" spans="1:8">
      <c r="A16" s="15" t="s">
        <v>94</v>
      </c>
      <c r="B16" s="1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15" t="s">
        <v>95</v>
      </c>
      <c r="B17" s="16" t="s">
        <v>21</v>
      </c>
      <c r="C17" s="7">
        <v>13000</v>
      </c>
      <c r="D17" s="7">
        <v>0</v>
      </c>
      <c r="E17" s="7">
        <f t="shared" si="5"/>
        <v>13000</v>
      </c>
      <c r="F17" s="7">
        <v>464</v>
      </c>
      <c r="G17" s="7">
        <v>464</v>
      </c>
      <c r="H17" s="7">
        <f t="shared" si="3"/>
        <v>12536</v>
      </c>
    </row>
    <row r="18" spans="1:8">
      <c r="A18" s="15" t="s">
        <v>96</v>
      </c>
      <c r="B18" s="16" t="s">
        <v>22</v>
      </c>
      <c r="C18" s="7">
        <v>280000</v>
      </c>
      <c r="D18" s="7">
        <v>-50000</v>
      </c>
      <c r="E18" s="7">
        <f t="shared" si="5"/>
        <v>230000</v>
      </c>
      <c r="F18" s="7">
        <v>26786.68</v>
      </c>
      <c r="G18" s="7">
        <v>26786.68</v>
      </c>
      <c r="H18" s="7">
        <f t="shared" si="3"/>
        <v>203213.32</v>
      </c>
    </row>
    <row r="19" spans="1:8">
      <c r="A19" s="15" t="s">
        <v>97</v>
      </c>
      <c r="B19" s="16" t="s">
        <v>23</v>
      </c>
      <c r="C19" s="7">
        <v>730000</v>
      </c>
      <c r="D19" s="7">
        <v>1995391.34</v>
      </c>
      <c r="E19" s="7">
        <f t="shared" si="5"/>
        <v>2725391.34</v>
      </c>
      <c r="F19" s="7">
        <v>626828.36</v>
      </c>
      <c r="G19" s="7">
        <v>626828.36</v>
      </c>
      <c r="H19" s="7">
        <f t="shared" si="3"/>
        <v>2098562.98</v>
      </c>
    </row>
    <row r="20" spans="1:8">
      <c r="A20" s="15" t="s">
        <v>98</v>
      </c>
      <c r="B20" s="16" t="s">
        <v>24</v>
      </c>
      <c r="C20" s="7"/>
      <c r="D20" s="7"/>
      <c r="E20" s="7">
        <f t="shared" si="5"/>
        <v>0</v>
      </c>
      <c r="F20" s="7"/>
      <c r="G20" s="7"/>
      <c r="H20" s="7">
        <f t="shared" si="3"/>
        <v>0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77587.210000000006</v>
      </c>
      <c r="D22" s="7">
        <v>-61087.21</v>
      </c>
      <c r="E22" s="7">
        <f t="shared" si="5"/>
        <v>16500.000000000007</v>
      </c>
      <c r="F22" s="7">
        <v>300</v>
      </c>
      <c r="G22" s="7">
        <v>300</v>
      </c>
      <c r="H22" s="7">
        <f t="shared" si="3"/>
        <v>16200.000000000007</v>
      </c>
    </row>
    <row r="23" spans="1:8">
      <c r="A23" s="33" t="s">
        <v>27</v>
      </c>
      <c r="B23" s="34"/>
      <c r="C23" s="6">
        <f>SUM(C24:C32)</f>
        <v>26635817.380000003</v>
      </c>
      <c r="D23" s="6">
        <f t="shared" ref="D23:G23" si="6">SUM(D24:D32)</f>
        <v>3081113.52</v>
      </c>
      <c r="E23" s="6">
        <f t="shared" si="6"/>
        <v>29716930.900000002</v>
      </c>
      <c r="F23" s="6">
        <f t="shared" si="6"/>
        <v>2746006.94</v>
      </c>
      <c r="G23" s="6">
        <f t="shared" si="6"/>
        <v>2685546.1999999997</v>
      </c>
      <c r="H23" s="6">
        <f t="shared" si="3"/>
        <v>26970923.960000001</v>
      </c>
    </row>
    <row r="24" spans="1:8">
      <c r="A24" s="15" t="s">
        <v>101</v>
      </c>
      <c r="B24" s="16" t="s">
        <v>28</v>
      </c>
      <c r="C24" s="7">
        <v>1013000</v>
      </c>
      <c r="D24" s="7">
        <v>-336390.54</v>
      </c>
      <c r="E24" s="7">
        <f t="shared" ref="E24:E32" si="7">C24+D24</f>
        <v>676609.46</v>
      </c>
      <c r="F24" s="7">
        <v>234922.85</v>
      </c>
      <c r="G24" s="7">
        <v>216193.38</v>
      </c>
      <c r="H24" s="7">
        <f t="shared" si="3"/>
        <v>441686.61</v>
      </c>
    </row>
    <row r="25" spans="1:8">
      <c r="A25" s="15" t="s">
        <v>102</v>
      </c>
      <c r="B25" s="16" t="s">
        <v>29</v>
      </c>
      <c r="C25" s="7">
        <v>425000</v>
      </c>
      <c r="D25" s="7">
        <v>-62358.5</v>
      </c>
      <c r="E25" s="7">
        <f t="shared" si="7"/>
        <v>362641.5</v>
      </c>
      <c r="F25" s="7">
        <v>188162.92</v>
      </c>
      <c r="G25" s="7">
        <v>188162.92</v>
      </c>
      <c r="H25" s="7">
        <f t="shared" si="3"/>
        <v>174478.58</v>
      </c>
    </row>
    <row r="26" spans="1:8">
      <c r="A26" s="15" t="s">
        <v>103</v>
      </c>
      <c r="B26" s="16" t="s">
        <v>30</v>
      </c>
      <c r="C26" s="7">
        <v>14790500</v>
      </c>
      <c r="D26" s="7">
        <v>2646522.41</v>
      </c>
      <c r="E26" s="7">
        <f t="shared" si="7"/>
        <v>17437022.41</v>
      </c>
      <c r="F26" s="7">
        <v>1124675.74</v>
      </c>
      <c r="G26" s="7">
        <v>1124675.74</v>
      </c>
      <c r="H26" s="7">
        <f t="shared" si="3"/>
        <v>16312346.67</v>
      </c>
    </row>
    <row r="27" spans="1:8">
      <c r="A27" s="15" t="s">
        <v>104</v>
      </c>
      <c r="B27" s="16" t="s">
        <v>31</v>
      </c>
      <c r="C27" s="7">
        <v>390000</v>
      </c>
      <c r="D27" s="7">
        <v>0</v>
      </c>
      <c r="E27" s="7">
        <f t="shared" si="7"/>
        <v>390000</v>
      </c>
      <c r="F27" s="7">
        <v>0</v>
      </c>
      <c r="G27" s="7">
        <v>0</v>
      </c>
      <c r="H27" s="7">
        <f t="shared" si="3"/>
        <v>390000</v>
      </c>
    </row>
    <row r="28" spans="1:8">
      <c r="A28" s="15" t="s">
        <v>105</v>
      </c>
      <c r="B28" s="16" t="s">
        <v>32</v>
      </c>
      <c r="C28" s="7">
        <v>872056.37</v>
      </c>
      <c r="D28" s="7">
        <v>4794.7299999999996</v>
      </c>
      <c r="E28" s="7">
        <f t="shared" si="7"/>
        <v>876851.1</v>
      </c>
      <c r="F28" s="7">
        <v>165743.5</v>
      </c>
      <c r="G28" s="7">
        <v>139463.43</v>
      </c>
      <c r="H28" s="7">
        <f t="shared" si="3"/>
        <v>711107.6</v>
      </c>
    </row>
    <row r="29" spans="1:8">
      <c r="A29" s="15" t="s">
        <v>106</v>
      </c>
      <c r="B29" s="16" t="s">
        <v>33</v>
      </c>
      <c r="C29" s="7">
        <v>5225000</v>
      </c>
      <c r="D29" s="7">
        <v>608949.31999999995</v>
      </c>
      <c r="E29" s="7">
        <f t="shared" si="7"/>
        <v>5833949.3200000003</v>
      </c>
      <c r="F29" s="7">
        <v>621006.36</v>
      </c>
      <c r="G29" s="7">
        <v>605555.16</v>
      </c>
      <c r="H29" s="7">
        <f t="shared" si="3"/>
        <v>5212942.96</v>
      </c>
    </row>
    <row r="30" spans="1:8">
      <c r="A30" s="15" t="s">
        <v>107</v>
      </c>
      <c r="B30" s="16" t="s">
        <v>34</v>
      </c>
      <c r="C30" s="7">
        <v>283000</v>
      </c>
      <c r="D30" s="7">
        <v>-74559.31</v>
      </c>
      <c r="E30" s="7">
        <f t="shared" si="7"/>
        <v>208440.69</v>
      </c>
      <c r="F30" s="7">
        <v>101608.3</v>
      </c>
      <c r="G30" s="7">
        <v>101608.3</v>
      </c>
      <c r="H30" s="7">
        <f t="shared" si="3"/>
        <v>106832.39</v>
      </c>
    </row>
    <row r="31" spans="1:8">
      <c r="A31" s="15" t="s">
        <v>108</v>
      </c>
      <c r="B31" s="16" t="s">
        <v>35</v>
      </c>
      <c r="C31" s="7">
        <v>2291250</v>
      </c>
      <c r="D31" s="7">
        <v>85112.52</v>
      </c>
      <c r="E31" s="7">
        <f t="shared" si="7"/>
        <v>2376362.52</v>
      </c>
      <c r="F31" s="7">
        <v>6352.45</v>
      </c>
      <c r="G31" s="7">
        <v>6352.45</v>
      </c>
      <c r="H31" s="7">
        <f t="shared" si="3"/>
        <v>2370010.0699999998</v>
      </c>
    </row>
    <row r="32" spans="1:8">
      <c r="A32" s="15" t="s">
        <v>109</v>
      </c>
      <c r="B32" s="16" t="s">
        <v>36</v>
      </c>
      <c r="C32" s="7">
        <v>1346011.01</v>
      </c>
      <c r="D32" s="7">
        <v>209042.89</v>
      </c>
      <c r="E32" s="7">
        <f t="shared" si="7"/>
        <v>1555053.9</v>
      </c>
      <c r="F32" s="7">
        <v>303534.82</v>
      </c>
      <c r="G32" s="7">
        <v>303534.82</v>
      </c>
      <c r="H32" s="7">
        <f t="shared" si="3"/>
        <v>1251519.0799999998</v>
      </c>
    </row>
    <row r="33" spans="1:8">
      <c r="A33" s="33" t="s">
        <v>37</v>
      </c>
      <c r="B33" s="34"/>
      <c r="C33" s="6">
        <f>SUM(C34:C42)</f>
        <v>27068493.670000002</v>
      </c>
      <c r="D33" s="6">
        <f t="shared" ref="D33:G33" si="8">SUM(D34:D42)</f>
        <v>13256269.609999999</v>
      </c>
      <c r="E33" s="6">
        <f t="shared" si="8"/>
        <v>40324763.280000001</v>
      </c>
      <c r="F33" s="6">
        <f t="shared" si="8"/>
        <v>1158587.5999999999</v>
      </c>
      <c r="G33" s="6">
        <f t="shared" si="8"/>
        <v>1158587.5999999999</v>
      </c>
      <c r="H33" s="6">
        <f t="shared" si="3"/>
        <v>39166175.68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>
        <v>26788497.670000002</v>
      </c>
      <c r="D35" s="7">
        <v>13256269.609999999</v>
      </c>
      <c r="E35" s="7">
        <f t="shared" si="9"/>
        <v>40044767.280000001</v>
      </c>
      <c r="F35" s="7">
        <v>1093246.6399999999</v>
      </c>
      <c r="G35" s="7">
        <v>1093246.6399999999</v>
      </c>
      <c r="H35" s="7">
        <f t="shared" si="3"/>
        <v>38951520.640000001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/>
      <c r="D37" s="7"/>
      <c r="E37" s="7">
        <f t="shared" si="9"/>
        <v>0</v>
      </c>
      <c r="F37" s="7"/>
      <c r="G37" s="7"/>
      <c r="H37" s="7">
        <f t="shared" si="3"/>
        <v>0</v>
      </c>
    </row>
    <row r="38" spans="1:8">
      <c r="A38" s="15" t="s">
        <v>114</v>
      </c>
      <c r="B38" s="16" t="s">
        <v>42</v>
      </c>
      <c r="C38" s="7">
        <v>279996</v>
      </c>
      <c r="D38" s="7">
        <v>0</v>
      </c>
      <c r="E38" s="7">
        <f t="shared" si="9"/>
        <v>279996</v>
      </c>
      <c r="F38" s="7">
        <v>65340.959999999999</v>
      </c>
      <c r="G38" s="7">
        <v>65340.959999999999</v>
      </c>
      <c r="H38" s="7">
        <f t="shared" si="3"/>
        <v>214655.04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33" t="s">
        <v>47</v>
      </c>
      <c r="B43" s="34"/>
      <c r="C43" s="6">
        <f>SUM(C44:C52)</f>
        <v>100000</v>
      </c>
      <c r="D43" s="6">
        <f t="shared" ref="D43:G43" si="10">SUM(D44:D52)</f>
        <v>0</v>
      </c>
      <c r="E43" s="6">
        <f t="shared" si="10"/>
        <v>100000</v>
      </c>
      <c r="F43" s="6">
        <f t="shared" si="10"/>
        <v>0</v>
      </c>
      <c r="G43" s="6">
        <f t="shared" si="10"/>
        <v>0</v>
      </c>
      <c r="H43" s="6">
        <f t="shared" si="3"/>
        <v>100000</v>
      </c>
    </row>
    <row r="44" spans="1:8">
      <c r="A44" s="15" t="s">
        <v>117</v>
      </c>
      <c r="B44" s="16" t="s">
        <v>48</v>
      </c>
      <c r="C44" s="7">
        <v>100000</v>
      </c>
      <c r="D44" s="7">
        <v>0</v>
      </c>
      <c r="E44" s="7">
        <f t="shared" ref="E44:E52" si="11">C44+D44</f>
        <v>100000</v>
      </c>
      <c r="F44" s="7">
        <v>0</v>
      </c>
      <c r="G44" s="7">
        <v>0</v>
      </c>
      <c r="H44" s="7">
        <f t="shared" si="3"/>
        <v>100000</v>
      </c>
    </row>
    <row r="45" spans="1:8">
      <c r="A45" s="15" t="s">
        <v>118</v>
      </c>
      <c r="B45" s="1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15" t="s">
        <v>119</v>
      </c>
      <c r="B46" s="1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15" t="s">
        <v>120</v>
      </c>
      <c r="B47" s="1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/>
      <c r="D49" s="7"/>
      <c r="E49" s="7">
        <f t="shared" si="11"/>
        <v>0</v>
      </c>
      <c r="F49" s="7"/>
      <c r="G49" s="7"/>
      <c r="H49" s="7">
        <f t="shared" si="3"/>
        <v>0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33" t="s">
        <v>57</v>
      </c>
      <c r="B53" s="34"/>
      <c r="C53" s="6">
        <f>SUM(C54:C56)</f>
        <v>126721076.73999999</v>
      </c>
      <c r="D53" s="6">
        <f t="shared" ref="D53:G53" si="12">SUM(D54:D56)</f>
        <v>64622529.359999999</v>
      </c>
      <c r="E53" s="6">
        <f t="shared" si="12"/>
        <v>191343606.09999999</v>
      </c>
      <c r="F53" s="6">
        <f t="shared" si="12"/>
        <v>5780227.04</v>
      </c>
      <c r="G53" s="6">
        <f t="shared" si="12"/>
        <v>5735651.1799999997</v>
      </c>
      <c r="H53" s="6">
        <f t="shared" si="3"/>
        <v>185563379.06</v>
      </c>
    </row>
    <row r="54" spans="1:8">
      <c r="A54" s="15" t="s">
        <v>126</v>
      </c>
      <c r="B54" s="16" t="s">
        <v>58</v>
      </c>
      <c r="C54" s="7">
        <v>94825799.739999995</v>
      </c>
      <c r="D54" s="7">
        <v>64622529.359999999</v>
      </c>
      <c r="E54" s="7">
        <f t="shared" ref="E54:E56" si="13">C54+D54</f>
        <v>159448329.09999999</v>
      </c>
      <c r="F54" s="7">
        <v>5780227.04</v>
      </c>
      <c r="G54" s="7">
        <v>5735651.1799999997</v>
      </c>
      <c r="H54" s="7">
        <f t="shared" si="3"/>
        <v>153668102.06</v>
      </c>
    </row>
    <row r="55" spans="1:8">
      <c r="A55" s="15" t="s">
        <v>127</v>
      </c>
      <c r="B55" s="1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15" t="s">
        <v>128</v>
      </c>
      <c r="B56" s="16" t="s">
        <v>60</v>
      </c>
      <c r="C56" s="7">
        <v>31895277</v>
      </c>
      <c r="D56" s="7">
        <v>0</v>
      </c>
      <c r="E56" s="7">
        <f t="shared" si="13"/>
        <v>31895277</v>
      </c>
      <c r="F56" s="7">
        <v>0</v>
      </c>
      <c r="G56" s="7">
        <v>0</v>
      </c>
      <c r="H56" s="7">
        <f t="shared" si="3"/>
        <v>31895277</v>
      </c>
    </row>
    <row r="57" spans="1:8">
      <c r="A57" s="33" t="s">
        <v>61</v>
      </c>
      <c r="B57" s="34"/>
      <c r="C57" s="6">
        <f>SUM(C58:C65)</f>
        <v>12850000</v>
      </c>
      <c r="D57" s="6">
        <f t="shared" ref="D57:G57" si="14">SUM(D58:D65)</f>
        <v>621203.13</v>
      </c>
      <c r="E57" s="6">
        <f t="shared" si="14"/>
        <v>13471203.130000001</v>
      </c>
      <c r="F57" s="6">
        <f t="shared" si="14"/>
        <v>0</v>
      </c>
      <c r="G57" s="6">
        <f t="shared" si="14"/>
        <v>0</v>
      </c>
      <c r="H57" s="6">
        <f t="shared" si="3"/>
        <v>13471203.130000001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>
        <v>12850000</v>
      </c>
      <c r="D62" s="7">
        <v>0</v>
      </c>
      <c r="E62" s="7">
        <f t="shared" si="15"/>
        <v>12850000</v>
      </c>
      <c r="F62" s="7">
        <v>0</v>
      </c>
      <c r="G62" s="7">
        <v>0</v>
      </c>
      <c r="H62" s="7">
        <f t="shared" si="3"/>
        <v>12850000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>
        <v>0</v>
      </c>
      <c r="D65" s="7">
        <v>621203.13</v>
      </c>
      <c r="E65" s="7">
        <f t="shared" si="15"/>
        <v>621203.13</v>
      </c>
      <c r="F65" s="7">
        <v>0</v>
      </c>
      <c r="G65" s="7">
        <v>0</v>
      </c>
      <c r="H65" s="7">
        <f t="shared" si="3"/>
        <v>621203.13</v>
      </c>
    </row>
    <row r="66" spans="1:8">
      <c r="A66" s="33" t="s">
        <v>70</v>
      </c>
      <c r="B66" s="34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33" t="s">
        <v>74</v>
      </c>
      <c r="B70" s="34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35" t="s">
        <v>82</v>
      </c>
      <c r="B79" s="36"/>
      <c r="C79" s="8">
        <f>C80+C88+C98+C108+C118+C128+C132+C141+C145</f>
        <v>246417420.86000001</v>
      </c>
      <c r="D79" s="8">
        <f t="shared" ref="D79:H79" si="21">D80+D88+D98+D108+D118+D128+D132+D141+D145</f>
        <v>148448691.48000002</v>
      </c>
      <c r="E79" s="8">
        <f t="shared" si="21"/>
        <v>394866112.34000003</v>
      </c>
      <c r="F79" s="8">
        <f t="shared" si="21"/>
        <v>28768342.350000001</v>
      </c>
      <c r="G79" s="8">
        <f t="shared" si="21"/>
        <v>28186596.830000002</v>
      </c>
      <c r="H79" s="8">
        <f t="shared" si="21"/>
        <v>366097769.99000001</v>
      </c>
    </row>
    <row r="80" spans="1:8">
      <c r="A80" s="37" t="s">
        <v>9</v>
      </c>
      <c r="B80" s="38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147</v>
      </c>
      <c r="B83" s="2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5" t="s">
        <v>148</v>
      </c>
      <c r="B84" s="2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5" t="s">
        <v>149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37" t="s">
        <v>17</v>
      </c>
      <c r="B88" s="38"/>
      <c r="C88" s="8">
        <f>SUM(C89:C97)</f>
        <v>0</v>
      </c>
      <c r="D88" s="8">
        <f t="shared" ref="D88:G88" si="25">SUM(D89:D97)</f>
        <v>1058293.3500000001</v>
      </c>
      <c r="E88" s="8">
        <f t="shared" si="25"/>
        <v>1058293.3500000001</v>
      </c>
      <c r="F88" s="8">
        <f t="shared" si="25"/>
        <v>0</v>
      </c>
      <c r="G88" s="8">
        <f t="shared" si="25"/>
        <v>0</v>
      </c>
      <c r="H88" s="8">
        <f t="shared" si="24"/>
        <v>1058293.3500000001</v>
      </c>
    </row>
    <row r="89" spans="1:8">
      <c r="A89" s="15" t="s">
        <v>152</v>
      </c>
      <c r="B89" s="20" t="s">
        <v>18</v>
      </c>
      <c r="C89" s="9">
        <v>0</v>
      </c>
      <c r="D89" s="9">
        <v>250549.49</v>
      </c>
      <c r="E89" s="7">
        <f t="shared" ref="E89:E97" si="26">C89+D89</f>
        <v>250549.49</v>
      </c>
      <c r="F89" s="9">
        <v>0</v>
      </c>
      <c r="G89" s="9">
        <v>0</v>
      </c>
      <c r="H89" s="9">
        <f t="shared" si="24"/>
        <v>250549.49</v>
      </c>
    </row>
    <row r="90" spans="1:8">
      <c r="A90" s="15" t="s">
        <v>153</v>
      </c>
      <c r="B90" s="2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15" t="s">
        <v>154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155</v>
      </c>
      <c r="B92" s="2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5" t="s">
        <v>156</v>
      </c>
      <c r="B93" s="2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15" t="s">
        <v>157</v>
      </c>
      <c r="B94" s="20" t="s">
        <v>23</v>
      </c>
      <c r="C94" s="9">
        <v>0</v>
      </c>
      <c r="D94" s="9">
        <v>807743.86</v>
      </c>
      <c r="E94" s="7">
        <f t="shared" si="26"/>
        <v>807743.86</v>
      </c>
      <c r="F94" s="9">
        <v>0</v>
      </c>
      <c r="G94" s="9">
        <v>0</v>
      </c>
      <c r="H94" s="9">
        <f t="shared" si="24"/>
        <v>807743.86</v>
      </c>
    </row>
    <row r="95" spans="1:8">
      <c r="A95" s="15" t="s">
        <v>158</v>
      </c>
      <c r="B95" s="2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15" t="s">
        <v>159</v>
      </c>
      <c r="B96" s="2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5" t="s">
        <v>160</v>
      </c>
      <c r="B97" s="2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37" t="s">
        <v>27</v>
      </c>
      <c r="B98" s="38"/>
      <c r="C98" s="8">
        <f>SUM(C99:C107)</f>
        <v>0</v>
      </c>
      <c r="D98" s="8">
        <f t="shared" ref="D98:G98" si="27">SUM(D99:D107)</f>
        <v>2809027.9899999998</v>
      </c>
      <c r="E98" s="8">
        <f t="shared" si="27"/>
        <v>2809027.9899999998</v>
      </c>
      <c r="F98" s="8">
        <f t="shared" si="27"/>
        <v>832140.25</v>
      </c>
      <c r="G98" s="8">
        <f t="shared" si="27"/>
        <v>832140.25</v>
      </c>
      <c r="H98" s="8">
        <f t="shared" si="24"/>
        <v>1976887.7399999998</v>
      </c>
    </row>
    <row r="99" spans="1:8">
      <c r="A99" s="15" t="s">
        <v>161</v>
      </c>
      <c r="B99" s="2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5" t="s">
        <v>162</v>
      </c>
      <c r="B100" s="2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15" t="s">
        <v>163</v>
      </c>
      <c r="B101" s="20" t="s">
        <v>30</v>
      </c>
      <c r="C101" s="9">
        <v>0</v>
      </c>
      <c r="D101" s="9">
        <v>2562440.02</v>
      </c>
      <c r="E101" s="7">
        <f t="shared" si="28"/>
        <v>2562440.02</v>
      </c>
      <c r="F101" s="9">
        <v>832140.25</v>
      </c>
      <c r="G101" s="9">
        <v>832140.25</v>
      </c>
      <c r="H101" s="9">
        <f t="shared" si="24"/>
        <v>1730299.77</v>
      </c>
    </row>
    <row r="102" spans="1:8">
      <c r="A102" s="15" t="s">
        <v>164</v>
      </c>
      <c r="B102" s="2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5" t="s">
        <v>165</v>
      </c>
      <c r="B103" s="20" t="s">
        <v>32</v>
      </c>
      <c r="C103" s="9">
        <v>0</v>
      </c>
      <c r="D103" s="9">
        <v>164192.13</v>
      </c>
      <c r="E103" s="7">
        <f t="shared" si="28"/>
        <v>164192.13</v>
      </c>
      <c r="F103" s="9">
        <v>0</v>
      </c>
      <c r="G103" s="9">
        <v>0</v>
      </c>
      <c r="H103" s="9">
        <f t="shared" si="24"/>
        <v>164192.13</v>
      </c>
    </row>
    <row r="104" spans="1:8">
      <c r="A104" s="15" t="s">
        <v>166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167</v>
      </c>
      <c r="B105" s="20" t="s">
        <v>34</v>
      </c>
      <c r="C105" s="9">
        <v>0</v>
      </c>
      <c r="D105" s="9">
        <v>15000</v>
      </c>
      <c r="E105" s="7">
        <f t="shared" si="28"/>
        <v>15000</v>
      </c>
      <c r="F105" s="9">
        <v>0</v>
      </c>
      <c r="G105" s="9">
        <v>0</v>
      </c>
      <c r="H105" s="9">
        <f t="shared" si="24"/>
        <v>15000</v>
      </c>
    </row>
    <row r="106" spans="1:8">
      <c r="A106" s="15" t="s">
        <v>168</v>
      </c>
      <c r="B106" s="20" t="s">
        <v>35</v>
      </c>
      <c r="C106" s="9">
        <v>0</v>
      </c>
      <c r="D106" s="9">
        <v>67395.839999999997</v>
      </c>
      <c r="E106" s="7">
        <f t="shared" si="28"/>
        <v>67395.839999999997</v>
      </c>
      <c r="F106" s="9">
        <v>0</v>
      </c>
      <c r="G106" s="9">
        <v>0</v>
      </c>
      <c r="H106" s="9">
        <f t="shared" si="24"/>
        <v>67395.839999999997</v>
      </c>
    </row>
    <row r="107" spans="1:8">
      <c r="A107" s="15" t="s">
        <v>169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37" t="s">
        <v>37</v>
      </c>
      <c r="B108" s="38"/>
      <c r="C108" s="8">
        <f>SUM(C109:C117)</f>
        <v>0</v>
      </c>
      <c r="D108" s="8">
        <f t="shared" ref="D108:G108" si="29">SUM(D109:D117)</f>
        <v>86902827.150000006</v>
      </c>
      <c r="E108" s="8">
        <f t="shared" si="29"/>
        <v>86902827.150000006</v>
      </c>
      <c r="F108" s="8">
        <f t="shared" si="29"/>
        <v>19339423.870000001</v>
      </c>
      <c r="G108" s="8">
        <f t="shared" si="29"/>
        <v>18757678.350000001</v>
      </c>
      <c r="H108" s="8">
        <f t="shared" si="24"/>
        <v>67563403.280000001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>
        <v>0</v>
      </c>
      <c r="D110" s="9">
        <v>86902827.150000006</v>
      </c>
      <c r="E110" s="7">
        <f t="shared" si="30"/>
        <v>86902827.150000006</v>
      </c>
      <c r="F110" s="9">
        <v>19339423.870000001</v>
      </c>
      <c r="G110" s="9">
        <v>18757678.350000001</v>
      </c>
      <c r="H110" s="9">
        <f t="shared" si="24"/>
        <v>67563403.280000001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37" t="s">
        <v>47</v>
      </c>
      <c r="B118" s="38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15" t="s">
        <v>177</v>
      </c>
      <c r="B119" s="2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15" t="s">
        <v>178</v>
      </c>
      <c r="B120" s="2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15" t="s">
        <v>179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180</v>
      </c>
      <c r="B122" s="2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37" t="s">
        <v>57</v>
      </c>
      <c r="B128" s="38"/>
      <c r="C128" s="8">
        <f>SUM(C129:C131)</f>
        <v>167333459.86000001</v>
      </c>
      <c r="D128" s="8">
        <f t="shared" ref="D128:G128" si="33">SUM(D129:D131)</f>
        <v>57678542.990000002</v>
      </c>
      <c r="E128" s="8">
        <f t="shared" si="33"/>
        <v>225012002.85000002</v>
      </c>
      <c r="F128" s="8">
        <f t="shared" si="33"/>
        <v>8596778.2300000004</v>
      </c>
      <c r="G128" s="8">
        <f t="shared" si="33"/>
        <v>8596778.2300000004</v>
      </c>
      <c r="H128" s="8">
        <f t="shared" si="24"/>
        <v>216415224.62000003</v>
      </c>
    </row>
    <row r="129" spans="1:8">
      <c r="A129" s="15" t="s">
        <v>186</v>
      </c>
      <c r="B129" s="20" t="s">
        <v>58</v>
      </c>
      <c r="C129" s="9">
        <v>167333459.86000001</v>
      </c>
      <c r="D129" s="9">
        <v>57678542.990000002</v>
      </c>
      <c r="E129" s="7">
        <f t="shared" ref="E129:E131" si="34">C129+D129</f>
        <v>225012002.85000002</v>
      </c>
      <c r="F129" s="9">
        <v>8596778.2300000004</v>
      </c>
      <c r="G129" s="9">
        <v>8596778.2300000004</v>
      </c>
      <c r="H129" s="9">
        <f t="shared" si="24"/>
        <v>216415224.62000003</v>
      </c>
    </row>
    <row r="130" spans="1:8">
      <c r="A130" s="15" t="s">
        <v>187</v>
      </c>
      <c r="B130" s="2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37" t="s">
        <v>61</v>
      </c>
      <c r="B132" s="38"/>
      <c r="C132" s="8">
        <f>SUM(C133:C140)</f>
        <v>79083961</v>
      </c>
      <c r="D132" s="8">
        <f t="shared" ref="D132:G132" si="35">SUM(D133:D140)</f>
        <v>0</v>
      </c>
      <c r="E132" s="8">
        <f t="shared" si="35"/>
        <v>79083961</v>
      </c>
      <c r="F132" s="8">
        <f t="shared" si="35"/>
        <v>0</v>
      </c>
      <c r="G132" s="8">
        <f t="shared" si="35"/>
        <v>0</v>
      </c>
      <c r="H132" s="8">
        <f t="shared" si="24"/>
        <v>79083961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>
        <v>79083961</v>
      </c>
      <c r="D140" s="9">
        <v>0</v>
      </c>
      <c r="E140" s="7">
        <f t="shared" si="36"/>
        <v>79083961</v>
      </c>
      <c r="F140" s="9">
        <v>0</v>
      </c>
      <c r="G140" s="9">
        <v>0</v>
      </c>
      <c r="H140" s="9">
        <f t="shared" si="24"/>
        <v>79083961</v>
      </c>
    </row>
    <row r="141" spans="1:8">
      <c r="A141" s="37" t="s">
        <v>70</v>
      </c>
      <c r="B141" s="38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37" t="s">
        <v>74</v>
      </c>
      <c r="B145" s="38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39" t="s">
        <v>83</v>
      </c>
      <c r="B154" s="40"/>
      <c r="C154" s="8">
        <f>C4+C79</f>
        <v>517286099.54000002</v>
      </c>
      <c r="D154" s="8">
        <f t="shared" ref="D154:H154" si="42">D4+D79</f>
        <v>233898074.97000003</v>
      </c>
      <c r="E154" s="8">
        <f t="shared" si="42"/>
        <v>751184174.50999999</v>
      </c>
      <c r="F154" s="8">
        <f t="shared" si="42"/>
        <v>55950448.030000001</v>
      </c>
      <c r="G154" s="8">
        <f t="shared" si="42"/>
        <v>55263665.909999996</v>
      </c>
      <c r="H154" s="8">
        <f t="shared" si="42"/>
        <v>695233726.48000002</v>
      </c>
    </row>
    <row r="155" spans="1:8" ht="5.0999999999999996" customHeight="1">
      <c r="A155" s="23"/>
      <c r="B155" s="2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  <ignoredErrors>
    <ignoredError sqref="E13:H1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Juan Pablo Chavez Vargas</cp:lastModifiedBy>
  <cp:lastPrinted>2017-04-18T18:51:15Z</cp:lastPrinted>
  <dcterms:created xsi:type="dcterms:W3CDTF">2017-01-11T17:22:36Z</dcterms:created>
  <dcterms:modified xsi:type="dcterms:W3CDTF">2017-09-14T17:15:27Z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