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win02\DGA\JP\CCP\INFORMACION FINANCIERA\PAG INTERNET\INFORMES TRIMESTRALES\2017 T1\"/>
    </mc:Choice>
  </mc:AlternateContent>
  <bookViews>
    <workbookView xWindow="975" yWindow="0" windowWidth="19515" windowHeight="7740"/>
  </bookViews>
  <sheets>
    <sheet name="CR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E18" i="1"/>
  <c r="H17" i="1"/>
  <c r="E17" i="1"/>
  <c r="H16" i="1"/>
  <c r="I16" i="1" s="1"/>
  <c r="E16" i="1"/>
  <c r="I15" i="1"/>
  <c r="H15" i="1"/>
  <c r="E15" i="1"/>
  <c r="H14" i="1"/>
  <c r="I14" i="1" s="1"/>
  <c r="E14" i="1"/>
  <c r="I13" i="1"/>
  <c r="H13" i="1"/>
  <c r="E13" i="1"/>
  <c r="H12" i="1"/>
  <c r="I12" i="1" s="1"/>
  <c r="E12" i="1"/>
  <c r="I11" i="1"/>
  <c r="H11" i="1"/>
  <c r="E11" i="1"/>
  <c r="H10" i="1"/>
  <c r="I10" i="1" s="1"/>
  <c r="E10" i="1"/>
  <c r="I9" i="1"/>
  <c r="H9" i="1"/>
  <c r="E9" i="1"/>
  <c r="H8" i="1"/>
  <c r="I8" i="1" s="1"/>
  <c r="E8" i="1"/>
  <c r="I7" i="1"/>
  <c r="H7" i="1"/>
  <c r="E7" i="1"/>
  <c r="H6" i="1"/>
  <c r="I6" i="1" s="1"/>
  <c r="E6" i="1"/>
  <c r="I5" i="1"/>
  <c r="H5" i="1"/>
  <c r="E5" i="1"/>
  <c r="H4" i="1"/>
  <c r="I4" i="1" s="1"/>
  <c r="E4" i="1"/>
  <c r="G3" i="1"/>
  <c r="H3" i="1" s="1"/>
  <c r="I3" i="1" s="1"/>
  <c r="F3" i="1"/>
  <c r="E3" i="1"/>
  <c r="D3" i="1"/>
  <c r="C3" i="1"/>
</calcChain>
</file>

<file path=xl/sharedStrings.xml><?xml version="1.0" encoding="utf-8"?>
<sst xmlns="http://schemas.openxmlformats.org/spreadsheetml/2006/main" count="34" uniqueCount="32">
  <si>
    <t>COMISION ESTATAL DEL AGUA DE GUANAJUATO
ESTADO ANALÍTICO DE INGRESOS POR RUBRO
DEL 1 DE ENERO AL AL 31 DE MARZO DEL 2017</t>
  </si>
  <si>
    <t>CRI</t>
  </si>
  <si>
    <t>CONCEPTO</t>
  </si>
  <si>
    <t>ESTIMADO</t>
  </si>
  <si>
    <t>AMPLIACIONES Y REDUCCIONES</t>
  </si>
  <si>
    <t>MODIFICADO</t>
  </si>
  <si>
    <t>DEVENGADO</t>
  </si>
  <si>
    <t>RECAUDADO</t>
  </si>
  <si>
    <t>DIFERENCIA</t>
  </si>
  <si>
    <t>EXCEDENTES</t>
  </si>
  <si>
    <t>PRESUPUESTO DE INGRESOS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</si>
  <si>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</si>
  <si>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</si>
  <si>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</si>
  <si>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</si>
  <si>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</si>
  <si>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</si>
  <si>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</si>
  <si>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</si>
  <si>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Aprovechamientos no comprendidos en las fracciones de la Ley de Ingresos causadas en ejercicios fiscales anteriores pendientes de liquidación o pago</t>
  </si>
  <si>
    <t>Ingresos por Ventas de Bienes y Servicios</t>
  </si>
  <si>
    <t>Participaciones y Aportaciones</t>
  </si>
  <si>
    <t>Transferencias, Asignaciones, Subsidios y Otras Ayudas</t>
  </si>
  <si>
    <t>00</t>
  </si>
  <si>
    <t>Ingresos Derivados de Financiamientos</t>
  </si>
  <si>
    <t>Bajo protesta de decir verdad declaramos que los Estados Financieros y sus notas, son razonablemente correctos y son responsabilidad del emisor.</t>
  </si>
  <si>
    <t>_____________________________________</t>
  </si>
  <si>
    <t>______________________________</t>
  </si>
  <si>
    <t>Arq. Ma. Concepción Eugenia Gutiérrez García</t>
  </si>
  <si>
    <t>C.P. Jorge Alberto Riveroll González</t>
  </si>
  <si>
    <t>Directora General de la CEA</t>
  </si>
  <si>
    <t>Director General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</si>
</sst>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color theme="1"/>
      <name val="Calibri"/>
      <family val="2"/>
      <scheme val="minor"/>
    </font>
    <font>
      <u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5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Border="1" applyAlignment="1" applyProtection="1">
      <alignment vertical="top"/>
      <protection locked="0"/>
    </xf>
    <xf numFmtId="0" fontId="3" fillId="0" borderId="0" xfId="1" applyFont="1" applyFill="1" applyBorder="1" applyAlignment="1" applyProtection="1">
      <alignment vertical="top"/>
    </xf>
    <xf numFmtId="0" fontId="2" fillId="2" borderId="4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top"/>
      <protection locked="0"/>
    </xf>
    <xf numFmtId="0" fontId="4" fillId="0" borderId="0" xfId="1" applyFont="1" applyFill="1" applyBorder="1" applyAlignment="1" applyProtection="1">
      <alignment horizontal="center" vertical="top"/>
    </xf>
    <xf numFmtId="0" fontId="2" fillId="0" borderId="5" xfId="2" applyFont="1" applyBorder="1" applyAlignment="1" applyProtection="1">
      <alignment horizontal="center" vertical="top"/>
      <protection locked="0"/>
    </xf>
    <xf numFmtId="0" fontId="3" fillId="0" borderId="0" xfId="1" applyFont="1" applyFill="1" applyBorder="1" applyAlignment="1" applyProtection="1">
      <alignment vertical="top" wrapText="1"/>
      <protection locked="0"/>
    </xf>
    <xf numFmtId="4" fontId="3" fillId="0" borderId="0" xfId="3" applyNumberFormat="1" applyFont="1" applyFill="1" applyBorder="1" applyAlignment="1" applyProtection="1">
      <alignment vertical="top"/>
      <protection locked="0"/>
    </xf>
    <xf numFmtId="4" fontId="3" fillId="0" borderId="6" xfId="3" applyNumberFormat="1" applyFont="1" applyFill="1" applyBorder="1" applyAlignment="1" applyProtection="1">
      <alignment vertical="top"/>
      <protection locked="0"/>
    </xf>
    <xf numFmtId="0" fontId="4" fillId="0" borderId="0" xfId="1" applyFont="1" applyFill="1" applyBorder="1" applyAlignment="1" applyProtection="1">
      <alignment vertical="top"/>
      <protection locked="0"/>
    </xf>
    <xf numFmtId="0" fontId="4" fillId="0" borderId="0" xfId="1" applyFont="1" applyFill="1" applyBorder="1" applyAlignment="1" applyProtection="1">
      <alignment vertical="top"/>
    </xf>
    <xf numFmtId="0" fontId="4" fillId="0" borderId="5" xfId="1" applyFont="1" applyFill="1" applyBorder="1" applyAlignment="1" applyProtection="1">
      <alignment horizontal="center" vertical="top"/>
      <protection locked="0"/>
    </xf>
    <xf numFmtId="4" fontId="4" fillId="0" borderId="0" xfId="3" applyNumberFormat="1" applyFont="1" applyFill="1" applyBorder="1" applyAlignment="1" applyProtection="1">
      <alignment vertical="top"/>
      <protection locked="0"/>
    </xf>
    <xf numFmtId="4" fontId="4" fillId="0" borderId="6" xfId="3" applyNumberFormat="1" applyFont="1" applyFill="1" applyBorder="1" applyAlignment="1" applyProtection="1">
      <alignment vertical="top"/>
      <protection locked="0"/>
    </xf>
    <xf numFmtId="0" fontId="4" fillId="0" borderId="0" xfId="1" applyFont="1" applyFill="1" applyBorder="1" applyAlignment="1" applyProtection="1">
      <alignment horizontal="left" vertical="top" indent="1"/>
      <protection locked="0"/>
    </xf>
    <xf numFmtId="0" fontId="4" fillId="0" borderId="0" xfId="1" applyFont="1" applyFill="1" applyBorder="1" applyAlignment="1" applyProtection="1">
      <alignment horizontal="left" vertical="top" wrapText="1" indent="1"/>
      <protection locked="0"/>
    </xf>
    <xf numFmtId="4" fontId="4" fillId="0" borderId="6" xfId="1" applyNumberFormat="1" applyFont="1" applyFill="1" applyBorder="1" applyAlignment="1" applyProtection="1">
      <alignment vertical="top"/>
      <protection locked="0"/>
    </xf>
    <xf numFmtId="0" fontId="4" fillId="0" borderId="7" xfId="1" quotePrefix="1" applyFont="1" applyFill="1" applyBorder="1" applyAlignment="1" applyProtection="1">
      <alignment horizontal="center" vertical="top"/>
      <protection locked="0"/>
    </xf>
    <xf numFmtId="0" fontId="4" fillId="0" borderId="8" xfId="1" applyFont="1" applyFill="1" applyBorder="1" applyAlignment="1" applyProtection="1">
      <alignment vertical="top"/>
      <protection locked="0"/>
    </xf>
    <xf numFmtId="4" fontId="4" fillId="0" borderId="8" xfId="3" applyNumberFormat="1" applyFont="1" applyFill="1" applyBorder="1" applyAlignment="1" applyProtection="1">
      <alignment vertical="top"/>
      <protection locked="0"/>
    </xf>
    <xf numFmtId="4" fontId="4" fillId="0" borderId="9" xfId="1" applyNumberFormat="1" applyFont="1" applyFill="1" applyBorder="1" applyAlignment="1" applyProtection="1">
      <alignment vertical="top"/>
      <protection locked="0"/>
    </xf>
    <xf numFmtId="0" fontId="6" fillId="0" borderId="0" xfId="2" applyFont="1" applyAlignment="1" applyProtection="1">
      <alignment vertical="top"/>
    </xf>
    <xf numFmtId="0" fontId="6" fillId="0" borderId="0" xfId="2" applyFont="1" applyAlignment="1">
      <alignment vertical="top" wrapText="1"/>
    </xf>
    <xf numFmtId="4" fontId="6" fillId="0" borderId="0" xfId="2" applyNumberFormat="1" applyFont="1" applyAlignment="1">
      <alignment vertical="top"/>
    </xf>
    <xf numFmtId="0" fontId="6" fillId="0" borderId="0" xfId="2" applyFont="1" applyAlignment="1">
      <alignment vertical="top"/>
    </xf>
    <xf numFmtId="0" fontId="6" fillId="0" borderId="0" xfId="2" applyFont="1" applyAlignment="1" applyProtection="1">
      <alignment vertical="top" wrapText="1"/>
      <protection locked="0"/>
    </xf>
    <xf numFmtId="0" fontId="6" fillId="0" borderId="0" xfId="2" applyFont="1" applyAlignment="1" applyProtection="1">
      <alignment horizontal="left" vertical="top" wrapText="1" indent="5"/>
      <protection locked="0"/>
    </xf>
    <xf numFmtId="0" fontId="6" fillId="0" borderId="0" xfId="2" applyFont="1" applyAlignment="1" applyProtection="1">
      <alignment vertical="top"/>
      <protection locked="0"/>
    </xf>
    <xf numFmtId="0" fontId="7" fillId="0" borderId="0" xfId="4" applyFont="1" applyAlignment="1">
      <alignment horizontal="center"/>
    </xf>
    <xf numFmtId="0" fontId="6" fillId="0" borderId="0" xfId="2" applyFont="1" applyBorder="1" applyAlignment="1" applyProtection="1">
      <alignment horizontal="left" vertical="top" wrapText="1"/>
      <protection locked="0"/>
    </xf>
    <xf numFmtId="0" fontId="8" fillId="3" borderId="0" xfId="4" applyFont="1" applyFill="1" applyBorder="1" applyAlignment="1" applyProtection="1">
      <protection locked="0"/>
    </xf>
    <xf numFmtId="0" fontId="9" fillId="3" borderId="0" xfId="4" applyFont="1" applyFill="1" applyBorder="1" applyAlignment="1" applyProtection="1">
      <protection locked="0"/>
    </xf>
    <xf numFmtId="0" fontId="9" fillId="3" borderId="0" xfId="4" applyFont="1" applyFill="1" applyBorder="1" applyAlignment="1" applyProtection="1">
      <alignment horizontal="center"/>
      <protection locked="0"/>
    </xf>
    <xf numFmtId="0" fontId="9" fillId="0" borderId="0" xfId="4" applyFont="1" applyBorder="1" applyAlignment="1">
      <alignment horizontal="center"/>
    </xf>
    <xf numFmtId="0" fontId="10" fillId="3" borderId="0" xfId="4" applyFont="1" applyFill="1" applyBorder="1" applyAlignment="1" applyProtection="1">
      <alignment horizontal="center" vertical="top" wrapText="1"/>
      <protection locked="0"/>
    </xf>
    <xf numFmtId="0" fontId="9" fillId="0" borderId="0" xfId="4" applyFont="1" applyAlignment="1">
      <alignment horizontal="center"/>
    </xf>
    <xf numFmtId="4" fontId="4" fillId="0" borderId="0" xfId="1" applyNumberFormat="1" applyFont="1" applyFill="1" applyBorder="1" applyAlignment="1" applyProtection="1">
      <alignment vertical="top"/>
      <protection locked="0"/>
    </xf>
  </cellXfs>
  <cellStyles count="5">
    <cellStyle name="Normal" xfId="0" builtinId="0"/>
    <cellStyle name="Normal 2 14" xfId="1"/>
    <cellStyle name="Normal 2 2" xfId="2"/>
    <cellStyle name="Normal 2 3 5" xfId="3"/>
    <cellStyle name="Normal 8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tabSelected="1" topLeftCell="A13" workbookViewId="0">
      <selection activeCell="D14" sqref="D14"/>
    </sheetView>
  </sheetViews>
  <sheetFormatPr baseColWidth="10" defaultRowHeight="11.25" x14ac:dyDescent="0.25"/>
  <cols>
    <col min="1" max="1" width="7.5703125" style="15" customWidth="1"/>
    <col min="2" max="2" width="43.5703125" style="15" customWidth="1"/>
    <col min="3" max="3" width="15.28515625" style="15" customWidth="1"/>
    <col min="4" max="4" width="17" style="15" customWidth="1"/>
    <col min="5" max="9" width="15.28515625" style="15" customWidth="1"/>
    <col min="10" max="16384" width="11.42578125" style="14"/>
  </cols>
  <sheetData>
    <row r="1" spans="1:10" s="5" customFormat="1" ht="60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3"/>
      <c r="J1" s="4"/>
    </row>
    <row r="2" spans="1:10" s="9" customFormat="1" ht="24.95" customHeight="1" x14ac:dyDescent="0.25">
      <c r="A2" s="6" t="s">
        <v>1</v>
      </c>
      <c r="B2" s="6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8"/>
    </row>
    <row r="3" spans="1:10" s="15" customFormat="1" x14ac:dyDescent="0.25">
      <c r="A3" s="10">
        <v>90001</v>
      </c>
      <c r="B3" s="11" t="s">
        <v>10</v>
      </c>
      <c r="C3" s="12">
        <f>SUM(C4:C8)+C11+SUM(C14:C17)</f>
        <v>517286099.54000002</v>
      </c>
      <c r="D3" s="12">
        <f>SUM(D4:D8)+D11+SUM(D14:D17)</f>
        <v>341419140.38999999</v>
      </c>
      <c r="E3" s="12">
        <f>SUM(E4:E8)+E11+SUM(E14:E17)</f>
        <v>858705239.92999995</v>
      </c>
      <c r="F3" s="12">
        <f>SUM(F4:F8)+F11+SUM(F14:F17)</f>
        <v>245574167.08999997</v>
      </c>
      <c r="G3" s="12">
        <f>SUM(G4:G8)+G11+SUM(G14:G17)</f>
        <v>245574167.08999997</v>
      </c>
      <c r="H3" s="12">
        <f>+G3-C3</f>
        <v>-271711932.45000005</v>
      </c>
      <c r="I3" s="13">
        <f>IF(H3&gt;0,H3,0)</f>
        <v>0</v>
      </c>
      <c r="J3" s="14"/>
    </row>
    <row r="4" spans="1:10" s="15" customFormat="1" x14ac:dyDescent="0.25">
      <c r="A4" s="16">
        <v>10</v>
      </c>
      <c r="B4" s="14" t="s">
        <v>11</v>
      </c>
      <c r="C4" s="17">
        <v>0</v>
      </c>
      <c r="D4" s="17">
        <v>0</v>
      </c>
      <c r="E4" s="17">
        <f>D4+C4</f>
        <v>0</v>
      </c>
      <c r="F4" s="17">
        <v>0</v>
      </c>
      <c r="G4" s="17">
        <v>0</v>
      </c>
      <c r="H4" s="17">
        <f t="shared" ref="H4:H15" si="0">+G4-C4</f>
        <v>0</v>
      </c>
      <c r="I4" s="18">
        <f>IF(H4&gt;0,H4,0)</f>
        <v>0</v>
      </c>
      <c r="J4" s="14"/>
    </row>
    <row r="5" spans="1:10" s="15" customFormat="1" x14ac:dyDescent="0.25">
      <c r="A5" s="16">
        <v>20</v>
      </c>
      <c r="B5" s="14" t="s">
        <v>12</v>
      </c>
      <c r="C5" s="17">
        <v>0</v>
      </c>
      <c r="D5" s="17">
        <v>0</v>
      </c>
      <c r="E5" s="17">
        <f t="shared" ref="E5:E15" si="1">D5+C5</f>
        <v>0</v>
      </c>
      <c r="F5" s="17">
        <v>0</v>
      </c>
      <c r="G5" s="17">
        <v>0</v>
      </c>
      <c r="H5" s="17">
        <f t="shared" si="0"/>
        <v>0</v>
      </c>
      <c r="I5" s="18">
        <f t="shared" ref="I5:I15" si="2">IF(H5&gt;0,H5,0)</f>
        <v>0</v>
      </c>
      <c r="J5" s="14"/>
    </row>
    <row r="6" spans="1:10" s="15" customFormat="1" x14ac:dyDescent="0.25">
      <c r="A6" s="16">
        <v>30</v>
      </c>
      <c r="B6" s="14" t="s">
        <v>13</v>
      </c>
      <c r="C6" s="17">
        <v>0</v>
      </c>
      <c r="D6" s="17">
        <v>0</v>
      </c>
      <c r="E6" s="17">
        <f t="shared" si="1"/>
        <v>0</v>
      </c>
      <c r="F6" s="17">
        <v>0</v>
      </c>
      <c r="G6" s="17">
        <v>0</v>
      </c>
      <c r="H6" s="17">
        <f t="shared" si="0"/>
        <v>0</v>
      </c>
      <c r="I6" s="18">
        <f t="shared" si="2"/>
        <v>0</v>
      </c>
      <c r="J6" s="14"/>
    </row>
    <row r="7" spans="1:10" s="15" customFormat="1" x14ac:dyDescent="0.25">
      <c r="A7" s="16">
        <v>40</v>
      </c>
      <c r="B7" s="14" t="s">
        <v>14</v>
      </c>
      <c r="C7" s="17">
        <v>0</v>
      </c>
      <c r="D7" s="17">
        <v>0</v>
      </c>
      <c r="E7" s="17">
        <f t="shared" si="1"/>
        <v>0</v>
      </c>
      <c r="F7" s="17">
        <v>0</v>
      </c>
      <c r="G7" s="17">
        <v>0</v>
      </c>
      <c r="H7" s="17">
        <f t="shared" si="0"/>
        <v>0</v>
      </c>
      <c r="I7" s="18">
        <f t="shared" si="2"/>
        <v>0</v>
      </c>
      <c r="J7" s="14"/>
    </row>
    <row r="8" spans="1:10" s="15" customFormat="1" x14ac:dyDescent="0.25">
      <c r="A8" s="16">
        <v>50</v>
      </c>
      <c r="B8" s="14" t="s">
        <v>15</v>
      </c>
      <c r="C8" s="17">
        <v>1200000</v>
      </c>
      <c r="D8" s="17">
        <v>0</v>
      </c>
      <c r="E8" s="17">
        <f t="shared" si="1"/>
        <v>1200000</v>
      </c>
      <c r="F8" s="17">
        <v>955440.34</v>
      </c>
      <c r="G8" s="17">
        <v>955440.34</v>
      </c>
      <c r="H8" s="17">
        <f t="shared" si="0"/>
        <v>-244559.66000000003</v>
      </c>
      <c r="I8" s="18">
        <f t="shared" si="2"/>
        <v>0</v>
      </c>
      <c r="J8" s="14"/>
    </row>
    <row r="9" spans="1:10" s="15" customFormat="1" x14ac:dyDescent="0.25">
      <c r="A9" s="16">
        <v>51</v>
      </c>
      <c r="B9" s="19" t="s">
        <v>16</v>
      </c>
      <c r="C9" s="17">
        <v>1200000</v>
      </c>
      <c r="D9" s="17">
        <v>0</v>
      </c>
      <c r="E9" s="17">
        <f t="shared" si="1"/>
        <v>1200000</v>
      </c>
      <c r="F9" s="17">
        <v>955440.34</v>
      </c>
      <c r="G9" s="17">
        <v>955440.34</v>
      </c>
      <c r="H9" s="17">
        <f t="shared" si="0"/>
        <v>-244559.66000000003</v>
      </c>
      <c r="I9" s="18">
        <f t="shared" si="2"/>
        <v>0</v>
      </c>
      <c r="J9" s="14"/>
    </row>
    <row r="10" spans="1:10" s="15" customFormat="1" x14ac:dyDescent="0.25">
      <c r="A10" s="16">
        <v>52</v>
      </c>
      <c r="B10" s="19" t="s">
        <v>17</v>
      </c>
      <c r="C10" s="17">
        <v>0</v>
      </c>
      <c r="D10" s="17">
        <v>0</v>
      </c>
      <c r="E10" s="17">
        <f t="shared" si="1"/>
        <v>0</v>
      </c>
      <c r="F10" s="17">
        <v>0</v>
      </c>
      <c r="G10" s="17">
        <v>0</v>
      </c>
      <c r="H10" s="17">
        <f t="shared" si="0"/>
        <v>0</v>
      </c>
      <c r="I10" s="18">
        <f t="shared" si="2"/>
        <v>0</v>
      </c>
      <c r="J10" s="14"/>
    </row>
    <row r="11" spans="1:10" s="15" customFormat="1" x14ac:dyDescent="0.25">
      <c r="A11" s="16">
        <v>60</v>
      </c>
      <c r="B11" s="14" t="s">
        <v>18</v>
      </c>
      <c r="C11" s="17">
        <v>350000</v>
      </c>
      <c r="D11" s="17">
        <v>107521065.42</v>
      </c>
      <c r="E11" s="17">
        <f t="shared" si="1"/>
        <v>107871065.42</v>
      </c>
      <c r="F11" s="17">
        <v>23921937.420000002</v>
      </c>
      <c r="G11" s="17">
        <v>23921937.420000002</v>
      </c>
      <c r="H11" s="17">
        <f t="shared" si="0"/>
        <v>23571937.420000002</v>
      </c>
      <c r="I11" s="18">
        <f t="shared" si="2"/>
        <v>23571937.420000002</v>
      </c>
      <c r="J11" s="14"/>
    </row>
    <row r="12" spans="1:10" s="15" customFormat="1" x14ac:dyDescent="0.25">
      <c r="A12" s="16">
        <v>61</v>
      </c>
      <c r="B12" s="19" t="s">
        <v>16</v>
      </c>
      <c r="C12" s="17">
        <v>350000</v>
      </c>
      <c r="D12" s="17">
        <v>0</v>
      </c>
      <c r="E12" s="17">
        <f t="shared" si="1"/>
        <v>350000</v>
      </c>
      <c r="F12" s="17">
        <v>115937.46</v>
      </c>
      <c r="G12" s="17">
        <v>115937.46</v>
      </c>
      <c r="H12" s="17">
        <f t="shared" si="0"/>
        <v>-234062.53999999998</v>
      </c>
      <c r="I12" s="18">
        <f t="shared" si="2"/>
        <v>0</v>
      </c>
      <c r="J12" s="14"/>
    </row>
    <row r="13" spans="1:10" s="15" customFormat="1" x14ac:dyDescent="0.25">
      <c r="A13" s="16">
        <v>62</v>
      </c>
      <c r="B13" s="19" t="s">
        <v>17</v>
      </c>
      <c r="C13" s="17">
        <v>0</v>
      </c>
      <c r="D13" s="17">
        <v>0</v>
      </c>
      <c r="E13" s="17">
        <f t="shared" si="1"/>
        <v>0</v>
      </c>
      <c r="F13" s="17">
        <v>0</v>
      </c>
      <c r="G13" s="17">
        <v>0</v>
      </c>
      <c r="H13" s="17">
        <f t="shared" si="0"/>
        <v>0</v>
      </c>
      <c r="I13" s="18">
        <f t="shared" si="2"/>
        <v>0</v>
      </c>
      <c r="J13" s="14"/>
    </row>
    <row r="14" spans="1:10" s="15" customFormat="1" ht="33.75" x14ac:dyDescent="0.25">
      <c r="A14" s="16">
        <v>69</v>
      </c>
      <c r="B14" s="20" t="s">
        <v>19</v>
      </c>
      <c r="C14" s="17">
        <v>0</v>
      </c>
      <c r="D14" s="17">
        <v>107521065.42</v>
      </c>
      <c r="E14" s="17">
        <f t="shared" si="1"/>
        <v>107521065.42</v>
      </c>
      <c r="F14" s="17">
        <v>23805999.960000001</v>
      </c>
      <c r="G14" s="17">
        <v>23805999.960000001</v>
      </c>
      <c r="H14" s="17">
        <f t="shared" si="0"/>
        <v>23805999.960000001</v>
      </c>
      <c r="I14" s="18">
        <f t="shared" si="2"/>
        <v>23805999.960000001</v>
      </c>
      <c r="J14" s="14"/>
    </row>
    <row r="15" spans="1:10" s="15" customFormat="1" x14ac:dyDescent="0.25">
      <c r="A15" s="16">
        <v>70</v>
      </c>
      <c r="B15" s="14" t="s">
        <v>20</v>
      </c>
      <c r="C15" s="17">
        <v>725000</v>
      </c>
      <c r="D15" s="17">
        <v>139.22</v>
      </c>
      <c r="E15" s="17">
        <f t="shared" si="1"/>
        <v>725139.22</v>
      </c>
      <c r="F15" s="17">
        <v>11777.12</v>
      </c>
      <c r="G15" s="17">
        <v>11777.12</v>
      </c>
      <c r="H15" s="17">
        <f t="shared" si="0"/>
        <v>-713222.88</v>
      </c>
      <c r="I15" s="18">
        <f t="shared" si="2"/>
        <v>0</v>
      </c>
      <c r="J15" s="14"/>
    </row>
    <row r="16" spans="1:10" s="15" customFormat="1" x14ac:dyDescent="0.25">
      <c r="A16" s="16">
        <v>80</v>
      </c>
      <c r="B16" s="14" t="s">
        <v>21</v>
      </c>
      <c r="C16" s="17">
        <v>246417420.86000001</v>
      </c>
      <c r="D16" s="17">
        <v>65385130.039999999</v>
      </c>
      <c r="E16" s="17">
        <f>D16+C16</f>
        <v>311802550.90000004</v>
      </c>
      <c r="F16" s="17">
        <v>111163154.14</v>
      </c>
      <c r="G16" s="17">
        <v>111163154.14</v>
      </c>
      <c r="H16" s="17">
        <f>+G16-C16</f>
        <v>-135254266.72000003</v>
      </c>
      <c r="I16" s="18">
        <f>IF(H16&gt;0,H16,0)</f>
        <v>0</v>
      </c>
      <c r="J16" s="14"/>
    </row>
    <row r="17" spans="1:10" s="15" customFormat="1" x14ac:dyDescent="0.25">
      <c r="A17" s="16">
        <v>90</v>
      </c>
      <c r="B17" s="14" t="s">
        <v>22</v>
      </c>
      <c r="C17" s="17">
        <v>268593678.68000001</v>
      </c>
      <c r="D17" s="17">
        <v>60991740.289999999</v>
      </c>
      <c r="E17" s="17">
        <f>D17+C17</f>
        <v>329585418.97000003</v>
      </c>
      <c r="F17" s="17">
        <v>85715858.109999999</v>
      </c>
      <c r="G17" s="17">
        <v>85715858.109999999</v>
      </c>
      <c r="H17" s="17">
        <f>+G17-C17</f>
        <v>-182877820.56999999</v>
      </c>
      <c r="I17" s="21">
        <v>0</v>
      </c>
      <c r="J17" s="14"/>
    </row>
    <row r="18" spans="1:10" s="15" customFormat="1" x14ac:dyDescent="0.25">
      <c r="A18" s="22" t="s">
        <v>23</v>
      </c>
      <c r="B18" s="23" t="s">
        <v>24</v>
      </c>
      <c r="C18" s="24">
        <v>0</v>
      </c>
      <c r="D18" s="24">
        <v>0</v>
      </c>
      <c r="E18" s="24">
        <f>D18+C18</f>
        <v>0</v>
      </c>
      <c r="F18" s="24">
        <v>0</v>
      </c>
      <c r="G18" s="24">
        <v>0</v>
      </c>
      <c r="H18" s="24">
        <f>+G18-C18</f>
        <v>0</v>
      </c>
      <c r="I18" s="25">
        <v>0</v>
      </c>
      <c r="J18" s="14"/>
    </row>
    <row r="20" spans="1:10" x14ac:dyDescent="0.25">
      <c r="A20" s="26" t="s">
        <v>25</v>
      </c>
      <c r="B20" s="27"/>
      <c r="C20" s="27"/>
      <c r="D20" s="28"/>
    </row>
    <row r="21" spans="1:10" x14ac:dyDescent="0.25">
      <c r="A21" s="29"/>
      <c r="B21" s="27"/>
      <c r="C21" s="27"/>
      <c r="D21" s="28"/>
    </row>
    <row r="22" spans="1:10" x14ac:dyDescent="0.25">
      <c r="A22" s="30"/>
      <c r="B22" s="31"/>
      <c r="C22" s="30"/>
      <c r="D22" s="30"/>
    </row>
    <row r="23" spans="1:10" x14ac:dyDescent="0.25">
      <c r="A23" s="32"/>
      <c r="B23" s="30"/>
      <c r="C23" s="30"/>
      <c r="D23" s="30"/>
    </row>
    <row r="24" spans="1:10" ht="12" x14ac:dyDescent="0.2">
      <c r="A24" s="32"/>
      <c r="B24" s="33" t="s">
        <v>26</v>
      </c>
      <c r="C24" s="33"/>
      <c r="D24" s="34"/>
      <c r="F24" s="35" t="s">
        <v>27</v>
      </c>
      <c r="G24" s="36"/>
    </row>
    <row r="25" spans="1:10" ht="12" x14ac:dyDescent="0.2">
      <c r="B25" s="37" t="s">
        <v>28</v>
      </c>
      <c r="C25" s="37"/>
      <c r="F25" s="38" t="s">
        <v>29</v>
      </c>
      <c r="G25" s="38"/>
    </row>
    <row r="26" spans="1:10" ht="12" x14ac:dyDescent="0.2">
      <c r="B26" s="39" t="s">
        <v>30</v>
      </c>
      <c r="C26" s="39"/>
      <c r="F26" s="40" t="s">
        <v>31</v>
      </c>
      <c r="G26" s="40"/>
    </row>
    <row r="27" spans="1:10" x14ac:dyDescent="0.25">
      <c r="B27" s="14"/>
      <c r="C27" s="41"/>
    </row>
  </sheetData>
  <mergeCells count="6">
    <mergeCell ref="A1:I1"/>
    <mergeCell ref="B24:C24"/>
    <mergeCell ref="B25:C25"/>
    <mergeCell ref="F25:G25"/>
    <mergeCell ref="B26:C26"/>
    <mergeCell ref="F26:G26"/>
  </mergeCells>
  <pageMargins left="0.7" right="0.7" top="0.75" bottom="0.75" header="0.3" footer="0.3"/>
  <pageSetup scale="76" orientation="landscape" r:id="rId1"/>
  <ignoredErrors>
    <ignoredError sqref="C3:I18" unlockedFormula="1"/>
    <ignoredError sqref="A1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CRI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Pablo Chavez Vargas</dc:creator>
  <cp:lastModifiedBy>Juan Pablo Chavez Vargas</cp:lastModifiedBy>
  <cp:lastPrinted>2017-10-01T19:28:36Z</cp:lastPrinted>
  <dcterms:created xsi:type="dcterms:W3CDTF">2017-10-01T19:26:58Z</dcterms:created>
  <dcterms:modified xsi:type="dcterms:W3CDTF">2017-10-01T19:28:45Z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