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intora91\Documents\2018\LDF\2018\"/>
    </mc:Choice>
  </mc:AlternateContent>
  <bookViews>
    <workbookView xWindow="0" yWindow="0" windowWidth="20490" windowHeight="8340"/>
  </bookViews>
  <sheets>
    <sheet name="F7a_PI_GTO_PDH_00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D14" i="1" l="1"/>
  <c r="E14" i="1" s="1"/>
  <c r="F14" i="1" s="1"/>
  <c r="G14" i="1" s="1"/>
  <c r="D12" i="1"/>
  <c r="E12" i="1" s="1"/>
  <c r="C23" i="1"/>
  <c r="D23" i="1" s="1"/>
  <c r="E23" i="1" s="1"/>
  <c r="F23" i="1" s="1"/>
  <c r="G23" i="1" s="1"/>
  <c r="C22" i="1"/>
  <c r="D22" i="1" s="1"/>
  <c r="E22" i="1" s="1"/>
  <c r="C16" i="1"/>
  <c r="C15" i="1"/>
  <c r="C14" i="1"/>
  <c r="C13" i="1"/>
  <c r="C12" i="1"/>
  <c r="B7" i="1"/>
  <c r="B21" i="1"/>
  <c r="C28" i="1"/>
  <c r="D28" i="1"/>
  <c r="E28" i="1"/>
  <c r="F28" i="1"/>
  <c r="G28" i="1"/>
  <c r="B28" i="1"/>
  <c r="B31" i="1" l="1"/>
  <c r="C7" i="1"/>
  <c r="C21" i="1"/>
  <c r="D13" i="1"/>
  <c r="E13" i="1" s="1"/>
  <c r="F13" i="1" s="1"/>
  <c r="G13" i="1" s="1"/>
  <c r="E21" i="1"/>
  <c r="F22" i="1"/>
  <c r="D21" i="1"/>
  <c r="F12" i="1"/>
  <c r="C31" i="1" l="1"/>
  <c r="D7" i="1"/>
  <c r="D31" i="1" s="1"/>
  <c r="E7" i="1"/>
  <c r="E31" i="1" s="1"/>
  <c r="G22" i="1"/>
  <c r="G21" i="1" s="1"/>
  <c r="F21" i="1"/>
  <c r="F7" i="1"/>
  <c r="G12" i="1"/>
  <c r="G7" i="1" s="1"/>
  <c r="G31" i="1" l="1"/>
  <c r="F31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<sst xmlns="http://schemas.openxmlformats.org/spreadsheetml/2006/main" count="38" uniqueCount="34">
  <si>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</si>
  <si>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</si>
  <si>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</si>
  <si>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</si>
  <si>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</si>
  <si>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</si>
  <si>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</si>
  <si>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</si>
  <si>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</si>
  <si>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</si>
  <si>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</si>
  <si>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</si>
  <si>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</si>
  <si>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</si>
  <si>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</si>
  <si>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</si>
  <si>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</si>
  <si>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</si>
  <si>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</si>
  <si>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</si>
  <si>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</si>
  <si>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</si>
  <si>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</si>
  <si>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</si>
  <si>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</si>
  <si>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</si>
  <si>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</si>
  <si>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</si>
  <si>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</si>
  <si>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</si>
  <si>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</si>
  <si>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</si>
  <si>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DEL ENTE</t>
  </si>
  <si>
    <t>Año en Cuestión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</si>
</sst>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>
      <selection activeCell="B22" sqref="B22:B23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5.42578125" style="1" customWidth="1"/>
    <col min="4" max="4" width="15.85546875" style="1" customWidth="1"/>
    <col min="5" max="5" width="14.85546875" style="1" customWidth="1"/>
    <col min="6" max="6" width="15.140625" style="1" customWidth="1"/>
    <col min="7" max="7" width="15.85546875" style="1" customWidth="1"/>
    <col min="8" max="16384" width="11.42578125" style="1"/>
  </cols>
  <sheetData>
    <row r="1" spans="1:10" x14ac:dyDescent="0.2">
      <c r="A1" s="25" t="s">
        <v>32</v>
      </c>
      <c r="B1" s="26"/>
      <c r="C1" s="26"/>
      <c r="D1" s="26"/>
      <c r="E1" s="26"/>
      <c r="F1" s="26"/>
      <c r="G1" s="27"/>
    </row>
    <row r="2" spans="1:10" x14ac:dyDescent="0.2">
      <c r="A2" s="28" t="s">
        <v>0</v>
      </c>
      <c r="B2" s="29"/>
      <c r="C2" s="29"/>
      <c r="D2" s="29"/>
      <c r="E2" s="29"/>
      <c r="F2" s="29"/>
      <c r="G2" s="30"/>
    </row>
    <row r="3" spans="1:10" x14ac:dyDescent="0.2">
      <c r="A3" s="28" t="s">
        <v>1</v>
      </c>
      <c r="B3" s="29"/>
      <c r="C3" s="29"/>
      <c r="D3" s="29"/>
      <c r="E3" s="29"/>
      <c r="F3" s="29"/>
      <c r="G3" s="30"/>
    </row>
    <row r="4" spans="1:10" x14ac:dyDescent="0.2">
      <c r="A4" s="31" t="s">
        <v>2</v>
      </c>
      <c r="B4" s="32"/>
      <c r="C4" s="32"/>
      <c r="D4" s="32"/>
      <c r="E4" s="32"/>
      <c r="F4" s="32"/>
      <c r="G4" s="33"/>
      <c r="I4" s="1">
        <v>5.1999999999999998E-2</v>
      </c>
      <c r="J4" s="1">
        <v>8.7999999999999995E-2</v>
      </c>
    </row>
    <row r="5" spans="1:10" ht="25.5" x14ac:dyDescent="0.2">
      <c r="A5" s="34" t="s">
        <v>3</v>
      </c>
      <c r="B5" s="14" t="s">
        <v>33</v>
      </c>
      <c r="C5" s="15">
        <v>2019</v>
      </c>
      <c r="D5" s="16">
        <v>2020</v>
      </c>
      <c r="E5" s="15">
        <v>2021</v>
      </c>
      <c r="F5" s="15">
        <v>2022</v>
      </c>
      <c r="G5" s="15">
        <v>2023</v>
      </c>
    </row>
    <row r="6" spans="1:10" x14ac:dyDescent="0.2">
      <c r="A6" s="35"/>
      <c r="B6" s="23" t="s">
        <v>4</v>
      </c>
      <c r="C6" s="23" t="s">
        <v>5</v>
      </c>
      <c r="D6" s="23" t="s">
        <v>5</v>
      </c>
      <c r="E6" s="24" t="s">
        <v>5</v>
      </c>
      <c r="F6" s="23" t="s">
        <v>5</v>
      </c>
      <c r="G6" s="23" t="s">
        <v>5</v>
      </c>
    </row>
    <row r="7" spans="1:10" ht="25.5" x14ac:dyDescent="0.2">
      <c r="A7" s="17" t="s">
        <v>6</v>
      </c>
      <c r="B7" s="18">
        <f>SUM(B8:B19)</f>
        <v>706050568.7700001</v>
      </c>
      <c r="C7" s="18">
        <f t="shared" ref="C7:G7" si="0">SUM(C8:C19)</f>
        <v>745228267.16604006</v>
      </c>
      <c r="D7" s="18">
        <f t="shared" si="0"/>
        <v>786659955.93867421</v>
      </c>
      <c r="E7" s="18">
        <f t="shared" si="0"/>
        <v>830481916.58748531</v>
      </c>
      <c r="F7" s="18">
        <f t="shared" si="0"/>
        <v>876839195.77003455</v>
      </c>
      <c r="G7" s="22">
        <f t="shared" si="0"/>
        <v>925886208.79007638</v>
      </c>
    </row>
    <row r="8" spans="1:10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10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10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10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10" x14ac:dyDescent="0.2">
      <c r="A12" s="2" t="s">
        <v>11</v>
      </c>
      <c r="B12" s="3">
        <v>7431774.3099999996</v>
      </c>
      <c r="C12" s="4">
        <f>+B12+(B12*$I$4)</f>
        <v>7818226.57412</v>
      </c>
      <c r="D12" s="4">
        <f t="shared" ref="D12:G12" si="1">+C12+(C12*$I$4)</f>
        <v>8224774.3559742402</v>
      </c>
      <c r="E12" s="4">
        <f t="shared" si="1"/>
        <v>8652462.6224849001</v>
      </c>
      <c r="F12" s="4">
        <f t="shared" si="1"/>
        <v>9102390.6788541153</v>
      </c>
      <c r="G12" s="4">
        <f t="shared" si="1"/>
        <v>9575714.9941545296</v>
      </c>
    </row>
    <row r="13" spans="1:10" x14ac:dyDescent="0.2">
      <c r="A13" s="2" t="s">
        <v>12</v>
      </c>
      <c r="B13" s="3">
        <v>64506501.979999997</v>
      </c>
      <c r="C13" s="4">
        <f t="shared" ref="C13:G16" si="2">+B13+(B13*$I$4)</f>
        <v>67860840.082959995</v>
      </c>
      <c r="D13" s="4">
        <f t="shared" si="2"/>
        <v>71389603.767273918</v>
      </c>
      <c r="E13" s="4">
        <f t="shared" si="2"/>
        <v>75101863.163172156</v>
      </c>
      <c r="F13" s="4">
        <f t="shared" si="2"/>
        <v>79007160.047657102</v>
      </c>
      <c r="G13" s="4">
        <f t="shared" si="2"/>
        <v>83115532.370135278</v>
      </c>
    </row>
    <row r="14" spans="1:10" x14ac:dyDescent="0.2">
      <c r="A14" s="2" t="s">
        <v>13</v>
      </c>
      <c r="B14" s="3">
        <v>778044.55</v>
      </c>
      <c r="C14" s="4">
        <f t="shared" si="2"/>
        <v>818502.86660000007</v>
      </c>
      <c r="D14" s="4">
        <f t="shared" si="2"/>
        <v>861065.01566320006</v>
      </c>
      <c r="E14" s="4">
        <f t="shared" si="2"/>
        <v>905840.39647768647</v>
      </c>
      <c r="F14" s="4">
        <f t="shared" si="2"/>
        <v>952944.09709452617</v>
      </c>
      <c r="G14" s="4">
        <f t="shared" si="2"/>
        <v>1002497.1901434415</v>
      </c>
    </row>
    <row r="15" spans="1:10" x14ac:dyDescent="0.2">
      <c r="A15" s="2" t="s">
        <v>14</v>
      </c>
      <c r="B15" s="3">
        <v>0</v>
      </c>
      <c r="C15" s="4">
        <f t="shared" si="2"/>
        <v>0</v>
      </c>
      <c r="D15" s="4">
        <v>0</v>
      </c>
      <c r="E15" s="5">
        <v>0</v>
      </c>
      <c r="F15" s="4">
        <v>0</v>
      </c>
      <c r="G15" s="6">
        <v>0</v>
      </c>
    </row>
    <row r="16" spans="1:10" x14ac:dyDescent="0.2">
      <c r="A16" s="2" t="s">
        <v>15</v>
      </c>
      <c r="B16" s="3">
        <v>0</v>
      </c>
      <c r="C16" s="4">
        <f t="shared" si="2"/>
        <v>0</v>
      </c>
      <c r="D16" s="4">
        <v>0</v>
      </c>
      <c r="E16" s="5">
        <v>0</v>
      </c>
      <c r="F16" s="4">
        <v>0</v>
      </c>
      <c r="G16" s="6">
        <v>0</v>
      </c>
    </row>
    <row r="17" spans="1:7" x14ac:dyDescent="0.2">
      <c r="A17" s="2" t="s">
        <v>16</v>
      </c>
      <c r="B17" s="3">
        <v>633334247.93000007</v>
      </c>
      <c r="C17" s="4">
        <f>+B17+(B17*$I$4)+2463068.82</f>
        <v>668730697.64236009</v>
      </c>
      <c r="D17" s="4">
        <f>+C17+(C17*$I$4)+2679818.88</f>
        <v>706184512.79976285</v>
      </c>
      <c r="E17" s="4">
        <f>+D17+(D17*$I$4)+2915642.94</f>
        <v>745821750.40535057</v>
      </c>
      <c r="F17" s="4">
        <f>+E17+(E17*$I$4)+3172219.52</f>
        <v>787776700.94642878</v>
      </c>
      <c r="G17" s="4">
        <f>+F17+(F17*$I$4)+3451374.84</f>
        <v>832192464.23564315</v>
      </c>
    </row>
    <row r="18" spans="1:7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19</v>
      </c>
      <c r="B21" s="18">
        <f>SUM(B22:B26)</f>
        <v>379291177.05000001</v>
      </c>
      <c r="C21" s="18">
        <f t="shared" ref="C21:G21" si="3">SUM(C22:C26)</f>
        <v>399014318.25660002</v>
      </c>
      <c r="D21" s="18">
        <f t="shared" si="3"/>
        <v>419763062.80594325</v>
      </c>
      <c r="E21" s="18">
        <f t="shared" si="3"/>
        <v>441590742.07185227</v>
      </c>
      <c r="F21" s="18">
        <f t="shared" si="3"/>
        <v>464553460.65958858</v>
      </c>
      <c r="G21" s="22">
        <f t="shared" si="3"/>
        <v>488710240.61388719</v>
      </c>
    </row>
    <row r="22" spans="1:7" x14ac:dyDescent="0.2">
      <c r="A22" s="2" t="s">
        <v>20</v>
      </c>
      <c r="B22" s="3">
        <v>211323878.37</v>
      </c>
      <c r="C22" s="4">
        <f t="shared" ref="C22:G23" si="4">+B22+(B22*$I$4)</f>
        <v>222312720.04524001</v>
      </c>
      <c r="D22" s="4">
        <f t="shared" si="4"/>
        <v>233872981.48759249</v>
      </c>
      <c r="E22" s="4">
        <f t="shared" si="4"/>
        <v>246034376.52494729</v>
      </c>
      <c r="F22" s="4">
        <f t="shared" si="4"/>
        <v>258828164.10424453</v>
      </c>
      <c r="G22" s="4">
        <f t="shared" si="4"/>
        <v>272287228.63766527</v>
      </c>
    </row>
    <row r="23" spans="1:7" x14ac:dyDescent="0.2">
      <c r="A23" s="2" t="s">
        <v>21</v>
      </c>
      <c r="B23" s="3">
        <v>167967298.68000001</v>
      </c>
      <c r="C23" s="4">
        <f t="shared" si="4"/>
        <v>176701598.21136001</v>
      </c>
      <c r="D23" s="4">
        <f t="shared" si="4"/>
        <v>185890081.31835073</v>
      </c>
      <c r="E23" s="4">
        <f t="shared" si="4"/>
        <v>195556365.54690498</v>
      </c>
      <c r="F23" s="4">
        <f t="shared" si="4"/>
        <v>205725296.55534405</v>
      </c>
      <c r="G23" s="4">
        <f t="shared" si="4"/>
        <v>216423011.97622195</v>
      </c>
    </row>
    <row r="24" spans="1:7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25</v>
      </c>
      <c r="B28" s="20">
        <f>+B29</f>
        <v>0</v>
      </c>
      <c r="C28" s="20">
        <f t="shared" ref="C28:G28" si="5">+C29</f>
        <v>0</v>
      </c>
      <c r="D28" s="20">
        <f t="shared" si="5"/>
        <v>0</v>
      </c>
      <c r="E28" s="20">
        <f t="shared" si="5"/>
        <v>0</v>
      </c>
      <c r="F28" s="20">
        <f t="shared" si="5"/>
        <v>0</v>
      </c>
      <c r="G28" s="21">
        <f t="shared" si="5"/>
        <v>0</v>
      </c>
    </row>
    <row r="29" spans="1:7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27</v>
      </c>
      <c r="B31" s="20">
        <f>+B7+B21+B28</f>
        <v>1085341745.8200002</v>
      </c>
      <c r="C31" s="20">
        <f t="shared" ref="C31:G31" si="6">+C7+C21+C28</f>
        <v>1144242585.4226401</v>
      </c>
      <c r="D31" s="20">
        <f t="shared" si="6"/>
        <v>1206423018.7446175</v>
      </c>
      <c r="E31" s="20">
        <f t="shared" si="6"/>
        <v>1272072658.6593375</v>
      </c>
      <c r="F31" s="20">
        <f t="shared" si="6"/>
        <v>1341392656.4296231</v>
      </c>
      <c r="G31" s="20">
        <f t="shared" si="6"/>
        <v>1414596449.4039636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Jose Antonio Cintora Soto</cp:lastModifiedBy>
  <dcterms:created xsi:type="dcterms:W3CDTF">2017-02-02T21:28:36Z</dcterms:created>
  <dcterms:modified xsi:type="dcterms:W3CDTF">2018-10-25T16:12:54Z</dcterms:modified>
</cp:coreProperties>
</file>