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P\CCP\INFORMACION FINANCIERA\PAG INTERNET\INFORMES TRIMESTRALES\2018 T1\REVISION\"/>
    </mc:Choice>
  </mc:AlternateContent>
  <bookViews>
    <workbookView xWindow="930" yWindow="0" windowWidth="19560" windowHeight="7440"/>
  </bookViews>
  <sheets>
    <sheet name="0312 EA" sheetId="1" r:id="rId1"/>
  </sheets>
  <externalReferences>
    <externalReference r:id="rId2"/>
  </externalReferences>
  <definedNames>
    <definedName name="_xlnm._FilterDatabase" localSheetId="0" hidden="1">'0312 EA'!$B$3:$D$62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60" i="1" s="1"/>
  <c r="C57" i="1"/>
  <c r="D50" i="1"/>
  <c r="C50" i="1"/>
  <c r="C60" i="1" s="1"/>
  <c r="D44" i="1"/>
  <c r="C44" i="1"/>
  <c r="D40" i="1"/>
  <c r="C40" i="1"/>
  <c r="D30" i="1"/>
  <c r="C30" i="1"/>
  <c r="D26" i="1"/>
  <c r="C26" i="1"/>
  <c r="D16" i="1"/>
  <c r="D23" i="1" s="1"/>
  <c r="D62" i="1" s="1"/>
  <c r="C16" i="1"/>
  <c r="C23" i="1" s="1"/>
  <c r="D13" i="1"/>
  <c r="C13" i="1"/>
  <c r="D4" i="1"/>
  <c r="C4" i="1"/>
  <c r="D2" i="1"/>
  <c r="C2" i="1"/>
  <c r="A1" i="1"/>
  <c r="C62" i="1" l="1"/>
</calcChain>
</file>

<file path=xl/sharedStrings.xml><?xml version="1.0" encoding="utf-8"?>
<sst xmlns="http://schemas.openxmlformats.org/spreadsheetml/2006/main" count="57" uniqueCount="56">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</sst>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4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</xf>
    <xf numFmtId="4" fontId="3" fillId="0" borderId="5" xfId="2" applyNumberFormat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4" fontId="4" fillId="0" borderId="0" xfId="1" applyNumberFormat="1" applyFont="1" applyFill="1" applyBorder="1" applyProtection="1"/>
    <xf numFmtId="4" fontId="4" fillId="0" borderId="5" xfId="1" applyNumberFormat="1" applyFont="1" applyFill="1" applyBorder="1" applyProtection="1"/>
    <xf numFmtId="0" fontId="6" fillId="0" borderId="4" xfId="1" applyFont="1" applyFill="1" applyBorder="1" applyAlignment="1" applyProtection="1">
      <alignment horizontal="left" vertical="top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4" fontId="3" fillId="0" borderId="5" xfId="1" applyNumberFormat="1" applyFont="1" applyFill="1" applyBorder="1" applyAlignment="1" applyProtection="1">
      <alignment vertical="top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5" xfId="2" applyNumberFormat="1" applyFont="1" applyFill="1" applyBorder="1" applyAlignment="1" applyProtection="1">
      <alignment vertical="top" wrapText="1"/>
      <protection locked="0"/>
    </xf>
    <xf numFmtId="0" fontId="4" fillId="0" borderId="6" xfId="1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4" fillId="0" borderId="8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left" vertical="top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0" xfId="1" applyNumberFormat="1" applyFont="1" applyFill="1" applyBorder="1" applyAlignment="1" applyProtection="1">
      <alignment vertical="top" wrapText="1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72</xdr:row>
      <xdr:rowOff>86126</xdr:rowOff>
    </xdr:from>
    <xdr:to>
      <xdr:col>3</xdr:col>
      <xdr:colOff>1343025</xdr:colOff>
      <xdr:row>78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897001"/>
          <a:ext cx="7648575" cy="790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P/CCP/INFORMACION%20FINANCIERA/2018/1ER%20TRIMESTRE/1ER%20TRIM%20ASEG%202018%20INF%20FINC%20nue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0311 ESF"/>
      <sheetName val="0312 EA"/>
      <sheetName val="0313 EVHP"/>
      <sheetName val="0314 ECSF"/>
      <sheetName val="0315 EFE"/>
      <sheetName val="0316 EAA"/>
      <sheetName val="0317 EADOP"/>
      <sheetName val="0318 IPC"/>
      <sheetName val="0319 NOTA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  <sheetName val="0319_NOTGA"/>
      <sheetName val="0321 EAI"/>
      <sheetName val="0352 INSTR"/>
      <sheetName val="0352 Ingresos"/>
      <sheetName val="0322 COG"/>
      <sheetName val="0353 INSTRU"/>
      <sheetName val="0353 Egresos"/>
      <sheetName val="CTG"/>
      <sheetName val="CA"/>
      <sheetName val="CFG"/>
      <sheetName val="0323 EN"/>
      <sheetName val="0324 ID"/>
      <sheetName val="0325 FF"/>
      <sheetName val="CProg"/>
      <sheetName val="0331 GCP"/>
      <sheetName val="PyPI"/>
      <sheetName val="0332 PPI"/>
      <sheetName val="IR"/>
      <sheetName val="Instructivo_PPI"/>
      <sheetName val="0333 IR"/>
      <sheetName val="Instructivo_IR"/>
      <sheetName val="0334_RED"/>
      <sheetName val="0344 DGTOF"/>
      <sheetName val="0345 EBUR"/>
      <sheetName val="0351 Contable"/>
      <sheetName val="0351 INSTRUC"/>
      <sheetName val="0354 BDMC"/>
      <sheetName val="0341 Muebles_Contable (2)"/>
      <sheetName val="0341 Muebles_Contable"/>
      <sheetName val="0341 Inmuebles_Contable"/>
    </sheetNames>
    <sheetDataSet>
      <sheetData sheetId="0">
        <row r="8">
          <cell r="B8">
            <v>2018</v>
          </cell>
          <cell r="D8">
            <v>2017</v>
          </cell>
        </row>
        <row r="12">
          <cell r="B12" t="str">
            <v>COMISION ESTATAL DEL AGUA DE GUANAJUATO
Estado de Actividades
Del 01 DE ENERO al 31 DE MARZO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showGridLines="0" tabSelected="1" zoomScaleNormal="100" workbookViewId="0">
      <pane ySplit="1" topLeftCell="A59" activePane="bottomLeft" state="frozen"/>
      <selection activeCell="A2" sqref="A2:K28"/>
      <selection pane="bottomLeft" activeCell="C4" sqref="C4"/>
    </sheetView>
  </sheetViews>
  <sheetFormatPr baseColWidth="10" defaultRowHeight="11.25" x14ac:dyDescent="0.25"/>
  <cols>
    <col min="1" max="1" width="1.5703125" style="4" customWidth="1"/>
    <col min="2" max="2" width="73.5703125" style="31" customWidth="1"/>
    <col min="3" max="4" width="22.140625" style="32" customWidth="1"/>
    <col min="5" max="16384" width="11.42578125" style="4"/>
  </cols>
  <sheetData>
    <row r="1" spans="1:4" ht="39.950000000000003" customHeight="1" x14ac:dyDescent="0.25">
      <c r="A1" s="1" t="str">
        <f>+[1]DATOS!B12</f>
        <v>COMISION ESTATAL DEL AGUA DE GUANAJUATO
Estado de Actividades
Del 01 DE ENERO al 31 DE MARZO 2018</v>
      </c>
      <c r="B1" s="2"/>
      <c r="C1" s="2"/>
      <c r="D1" s="3"/>
    </row>
    <row r="2" spans="1:4" x14ac:dyDescent="0.25">
      <c r="A2" s="5"/>
      <c r="B2" s="6"/>
      <c r="C2" s="7">
        <f>+[1]DATOS!B8</f>
        <v>2018</v>
      </c>
      <c r="D2" s="8">
        <f>+[1]DATOS!D8</f>
        <v>2017</v>
      </c>
    </row>
    <row r="3" spans="1:4" s="13" customFormat="1" x14ac:dyDescent="0.25">
      <c r="A3" s="9" t="s">
        <v>0</v>
      </c>
      <c r="B3" s="10"/>
      <c r="C3" s="11"/>
      <c r="D3" s="12"/>
    </row>
    <row r="4" spans="1:4" x14ac:dyDescent="0.25">
      <c r="A4" s="14" t="s">
        <v>1</v>
      </c>
      <c r="B4" s="15"/>
      <c r="C4" s="16">
        <f>SUM(C5:C12)</f>
        <v>754617.61</v>
      </c>
      <c r="D4" s="17">
        <f>SUM(D5:D12)</f>
        <v>2385755.8499999996</v>
      </c>
    </row>
    <row r="5" spans="1:4" x14ac:dyDescent="0.2">
      <c r="A5" s="5"/>
      <c r="B5" s="18" t="s">
        <v>2</v>
      </c>
      <c r="C5" s="19">
        <v>0</v>
      </c>
      <c r="D5" s="20">
        <v>0</v>
      </c>
    </row>
    <row r="6" spans="1:4" x14ac:dyDescent="0.2">
      <c r="A6" s="5"/>
      <c r="B6" s="18" t="s">
        <v>3</v>
      </c>
      <c r="C6" s="19">
        <v>0</v>
      </c>
      <c r="D6" s="20">
        <v>0</v>
      </c>
    </row>
    <row r="7" spans="1:4" x14ac:dyDescent="0.2">
      <c r="A7" s="5"/>
      <c r="B7" s="18" t="s">
        <v>4</v>
      </c>
      <c r="C7" s="19">
        <v>0</v>
      </c>
      <c r="D7" s="20">
        <v>0</v>
      </c>
    </row>
    <row r="8" spans="1:4" x14ac:dyDescent="0.2">
      <c r="A8" s="5"/>
      <c r="B8" s="18" t="s">
        <v>5</v>
      </c>
      <c r="C8" s="19">
        <v>0</v>
      </c>
      <c r="D8" s="20">
        <v>0</v>
      </c>
    </row>
    <row r="9" spans="1:4" x14ac:dyDescent="0.2">
      <c r="A9" s="5"/>
      <c r="B9" s="18" t="s">
        <v>6</v>
      </c>
      <c r="C9" s="19">
        <v>0</v>
      </c>
      <c r="D9" s="20">
        <v>0</v>
      </c>
    </row>
    <row r="10" spans="1:4" x14ac:dyDescent="0.2">
      <c r="A10" s="5"/>
      <c r="B10" s="18" t="s">
        <v>7</v>
      </c>
      <c r="C10" s="19">
        <v>725996.95</v>
      </c>
      <c r="D10" s="20">
        <v>1202076.93</v>
      </c>
    </row>
    <row r="11" spans="1:4" x14ac:dyDescent="0.2">
      <c r="A11" s="5"/>
      <c r="B11" s="18" t="s">
        <v>8</v>
      </c>
      <c r="C11" s="19">
        <v>28620.66</v>
      </c>
      <c r="D11" s="20">
        <v>1183678.92</v>
      </c>
    </row>
    <row r="12" spans="1:4" ht="22.5" x14ac:dyDescent="0.2">
      <c r="A12" s="5"/>
      <c r="B12" s="18" t="s">
        <v>9</v>
      </c>
      <c r="C12" s="19">
        <v>0</v>
      </c>
      <c r="D12" s="20">
        <v>0</v>
      </c>
    </row>
    <row r="13" spans="1:4" x14ac:dyDescent="0.25">
      <c r="A13" s="14" t="s">
        <v>10</v>
      </c>
      <c r="B13" s="10"/>
      <c r="C13" s="16">
        <f>SUM(C14:C15)</f>
        <v>88005714.079999998</v>
      </c>
      <c r="D13" s="17">
        <f>SUM(D14:D15)</f>
        <v>176946467.15000001</v>
      </c>
    </row>
    <row r="14" spans="1:4" x14ac:dyDescent="0.2">
      <c r="A14" s="5"/>
      <c r="B14" s="18" t="s">
        <v>11</v>
      </c>
      <c r="C14" s="19">
        <v>23431305.359999999</v>
      </c>
      <c r="D14" s="20">
        <v>41793934.060000002</v>
      </c>
    </row>
    <row r="15" spans="1:4" x14ac:dyDescent="0.2">
      <c r="A15" s="5"/>
      <c r="B15" s="18" t="s">
        <v>12</v>
      </c>
      <c r="C15" s="19">
        <v>64574408.719999999</v>
      </c>
      <c r="D15" s="20">
        <v>135152533.09</v>
      </c>
    </row>
    <row r="16" spans="1:4" x14ac:dyDescent="0.25">
      <c r="A16" s="14" t="s">
        <v>13</v>
      </c>
      <c r="B16" s="10"/>
      <c r="C16" s="16">
        <f>SUM(C17:C22)</f>
        <v>1995498.73</v>
      </c>
      <c r="D16" s="17">
        <f>SUM(D17:D22)</f>
        <v>6110480.0900000008</v>
      </c>
    </row>
    <row r="17" spans="1:4" x14ac:dyDescent="0.2">
      <c r="A17" s="5"/>
      <c r="B17" s="18" t="s">
        <v>14</v>
      </c>
      <c r="C17" s="19">
        <v>1995499.98</v>
      </c>
      <c r="D17" s="20">
        <v>6110476.1500000004</v>
      </c>
    </row>
    <row r="18" spans="1:4" x14ac:dyDescent="0.2">
      <c r="A18" s="5"/>
      <c r="B18" s="18" t="s">
        <v>15</v>
      </c>
      <c r="C18" s="19">
        <v>0</v>
      </c>
      <c r="D18" s="20">
        <v>0</v>
      </c>
    </row>
    <row r="19" spans="1:4" x14ac:dyDescent="0.2">
      <c r="A19" s="5"/>
      <c r="B19" s="18" t="s">
        <v>16</v>
      </c>
      <c r="C19" s="19">
        <v>0</v>
      </c>
      <c r="D19" s="20">
        <v>0</v>
      </c>
    </row>
    <row r="20" spans="1:4" x14ac:dyDescent="0.2">
      <c r="A20" s="5"/>
      <c r="B20" s="18" t="s">
        <v>17</v>
      </c>
      <c r="C20" s="19">
        <v>0</v>
      </c>
      <c r="D20" s="20">
        <v>0</v>
      </c>
    </row>
    <row r="21" spans="1:4" x14ac:dyDescent="0.2">
      <c r="A21" s="5"/>
      <c r="B21" s="18" t="s">
        <v>18</v>
      </c>
      <c r="C21" s="19">
        <v>-1.25</v>
      </c>
      <c r="D21" s="20">
        <v>3.94</v>
      </c>
    </row>
    <row r="22" spans="1:4" x14ac:dyDescent="0.2">
      <c r="A22" s="5"/>
      <c r="B22" s="18"/>
      <c r="C22" s="19"/>
      <c r="D22" s="20"/>
    </row>
    <row r="23" spans="1:4" x14ac:dyDescent="0.25">
      <c r="A23" s="21" t="s">
        <v>19</v>
      </c>
      <c r="B23" s="22"/>
      <c r="C23" s="16">
        <f>+C16+C13+C4</f>
        <v>90755830.420000002</v>
      </c>
      <c r="D23" s="23">
        <f>+D16+D13+D4</f>
        <v>185442703.09</v>
      </c>
    </row>
    <row r="24" spans="1:4" x14ac:dyDescent="0.25">
      <c r="A24" s="5"/>
      <c r="B24" s="10"/>
      <c r="C24" s="16"/>
      <c r="D24" s="23"/>
    </row>
    <row r="25" spans="1:4" s="13" customFormat="1" x14ac:dyDescent="0.25">
      <c r="A25" s="9" t="s">
        <v>20</v>
      </c>
      <c r="B25" s="10"/>
      <c r="C25" s="11"/>
      <c r="D25" s="12"/>
    </row>
    <row r="26" spans="1:4" x14ac:dyDescent="0.25">
      <c r="A26" s="14" t="s">
        <v>21</v>
      </c>
      <c r="B26" s="10"/>
      <c r="C26" s="16">
        <f>SUM(C27:C29)</f>
        <v>21701019.379999999</v>
      </c>
      <c r="D26" s="17">
        <f>SUM(D27:D29)</f>
        <v>115325595.85000001</v>
      </c>
    </row>
    <row r="27" spans="1:4" x14ac:dyDescent="0.2">
      <c r="A27" s="5"/>
      <c r="B27" s="18" t="s">
        <v>22</v>
      </c>
      <c r="C27" s="19">
        <v>17781506.530000001</v>
      </c>
      <c r="D27" s="20">
        <v>77601412.180000007</v>
      </c>
    </row>
    <row r="28" spans="1:4" x14ac:dyDescent="0.2">
      <c r="A28" s="5"/>
      <c r="B28" s="18" t="s">
        <v>23</v>
      </c>
      <c r="C28" s="19">
        <v>928228.33</v>
      </c>
      <c r="D28" s="20">
        <v>4829469</v>
      </c>
    </row>
    <row r="29" spans="1:4" x14ac:dyDescent="0.2">
      <c r="A29" s="5"/>
      <c r="B29" s="18" t="s">
        <v>24</v>
      </c>
      <c r="C29" s="19">
        <v>2991284.52</v>
      </c>
      <c r="D29" s="20">
        <v>32894714.670000002</v>
      </c>
    </row>
    <row r="30" spans="1:4" x14ac:dyDescent="0.25">
      <c r="A30" s="14" t="s">
        <v>25</v>
      </c>
      <c r="B30" s="10"/>
      <c r="C30" s="16">
        <f>SUM(C31:C39)</f>
        <v>45586678.369999997</v>
      </c>
      <c r="D30" s="17">
        <f>SUM(D31:D39)</f>
        <v>101388141.63</v>
      </c>
    </row>
    <row r="31" spans="1:4" x14ac:dyDescent="0.2">
      <c r="A31" s="5"/>
      <c r="B31" s="18" t="s">
        <v>26</v>
      </c>
      <c r="C31" s="19">
        <v>0</v>
      </c>
      <c r="D31" s="20">
        <v>0</v>
      </c>
    </row>
    <row r="32" spans="1:4" x14ac:dyDescent="0.2">
      <c r="A32" s="5"/>
      <c r="B32" s="18" t="s">
        <v>27</v>
      </c>
      <c r="C32" s="19">
        <v>45506708.68</v>
      </c>
      <c r="D32" s="20">
        <v>100952635.66</v>
      </c>
    </row>
    <row r="33" spans="1:4" x14ac:dyDescent="0.2">
      <c r="A33" s="5"/>
      <c r="B33" s="18" t="s">
        <v>28</v>
      </c>
      <c r="C33" s="19">
        <v>0</v>
      </c>
      <c r="D33" s="20">
        <v>0</v>
      </c>
    </row>
    <row r="34" spans="1:4" x14ac:dyDescent="0.2">
      <c r="A34" s="5"/>
      <c r="B34" s="18" t="s">
        <v>29</v>
      </c>
      <c r="C34" s="19">
        <v>0</v>
      </c>
      <c r="D34" s="20">
        <v>0</v>
      </c>
    </row>
    <row r="35" spans="1:4" x14ac:dyDescent="0.2">
      <c r="A35" s="5"/>
      <c r="B35" s="18" t="s">
        <v>30</v>
      </c>
      <c r="C35" s="19">
        <v>79969.69</v>
      </c>
      <c r="D35" s="20">
        <v>435505.97</v>
      </c>
    </row>
    <row r="36" spans="1:4" x14ac:dyDescent="0.2">
      <c r="A36" s="5"/>
      <c r="B36" s="18" t="s">
        <v>31</v>
      </c>
      <c r="C36" s="19">
        <v>0</v>
      </c>
      <c r="D36" s="20">
        <v>0</v>
      </c>
    </row>
    <row r="37" spans="1:4" x14ac:dyDescent="0.2">
      <c r="A37" s="5"/>
      <c r="B37" s="18" t="s">
        <v>32</v>
      </c>
      <c r="C37" s="19">
        <v>0</v>
      </c>
      <c r="D37" s="20">
        <v>0</v>
      </c>
    </row>
    <row r="38" spans="1:4" x14ac:dyDescent="0.2">
      <c r="A38" s="5"/>
      <c r="B38" s="18" t="s">
        <v>33</v>
      </c>
      <c r="C38" s="19">
        <v>0</v>
      </c>
      <c r="D38" s="20">
        <v>0</v>
      </c>
    </row>
    <row r="39" spans="1:4" x14ac:dyDescent="0.2">
      <c r="A39" s="5"/>
      <c r="B39" s="18" t="s">
        <v>34</v>
      </c>
      <c r="C39" s="19">
        <v>0</v>
      </c>
      <c r="D39" s="20">
        <v>0</v>
      </c>
    </row>
    <row r="40" spans="1:4" x14ac:dyDescent="0.25">
      <c r="A40" s="14" t="s">
        <v>11</v>
      </c>
      <c r="B40" s="10"/>
      <c r="C40" s="16">
        <f>SUM(C41:C43)</f>
        <v>0</v>
      </c>
      <c r="D40" s="17">
        <f>SUM(D41:D43)</f>
        <v>0</v>
      </c>
    </row>
    <row r="41" spans="1:4" x14ac:dyDescent="0.2">
      <c r="A41" s="5"/>
      <c r="B41" s="18" t="s">
        <v>35</v>
      </c>
      <c r="C41" s="19">
        <v>0</v>
      </c>
      <c r="D41" s="20">
        <v>0</v>
      </c>
    </row>
    <row r="42" spans="1:4" x14ac:dyDescent="0.2">
      <c r="A42" s="5"/>
      <c r="B42" s="18" t="s">
        <v>36</v>
      </c>
      <c r="C42" s="19">
        <v>0</v>
      </c>
      <c r="D42" s="20">
        <v>0</v>
      </c>
    </row>
    <row r="43" spans="1:4" x14ac:dyDescent="0.2">
      <c r="A43" s="5"/>
      <c r="B43" s="18" t="s">
        <v>37</v>
      </c>
      <c r="C43" s="19">
        <v>0</v>
      </c>
      <c r="D43" s="20">
        <v>0</v>
      </c>
    </row>
    <row r="44" spans="1:4" x14ac:dyDescent="0.25">
      <c r="A44" s="14" t="s">
        <v>38</v>
      </c>
      <c r="B44" s="10"/>
      <c r="C44" s="16">
        <f>SUM(C45:C49)</f>
        <v>0</v>
      </c>
      <c r="D44" s="17">
        <f>SUM(D45:D49)</f>
        <v>0</v>
      </c>
    </row>
    <row r="45" spans="1:4" x14ac:dyDescent="0.2">
      <c r="A45" s="5"/>
      <c r="B45" s="18" t="s">
        <v>39</v>
      </c>
      <c r="C45" s="19">
        <v>0</v>
      </c>
      <c r="D45" s="20">
        <v>0</v>
      </c>
    </row>
    <row r="46" spans="1:4" x14ac:dyDescent="0.2">
      <c r="A46" s="5"/>
      <c r="B46" s="18" t="s">
        <v>40</v>
      </c>
      <c r="C46" s="19">
        <v>0</v>
      </c>
      <c r="D46" s="20">
        <v>0</v>
      </c>
    </row>
    <row r="47" spans="1:4" x14ac:dyDescent="0.2">
      <c r="A47" s="5"/>
      <c r="B47" s="18" t="s">
        <v>41</v>
      </c>
      <c r="C47" s="19">
        <v>0</v>
      </c>
      <c r="D47" s="20">
        <v>0</v>
      </c>
    </row>
    <row r="48" spans="1:4" x14ac:dyDescent="0.2">
      <c r="A48" s="5"/>
      <c r="B48" s="18" t="s">
        <v>42</v>
      </c>
      <c r="C48" s="19">
        <v>0</v>
      </c>
      <c r="D48" s="20">
        <v>0</v>
      </c>
    </row>
    <row r="49" spans="1:4" x14ac:dyDescent="0.2">
      <c r="A49" s="5"/>
      <c r="B49" s="18" t="s">
        <v>43</v>
      </c>
      <c r="C49" s="19">
        <v>0</v>
      </c>
      <c r="D49" s="20">
        <v>0</v>
      </c>
    </row>
    <row r="50" spans="1:4" x14ac:dyDescent="0.25">
      <c r="A50" s="14" t="s">
        <v>44</v>
      </c>
      <c r="B50" s="10"/>
      <c r="C50" s="16">
        <f>SUM(C51:C56)</f>
        <v>1.47</v>
      </c>
      <c r="D50" s="17">
        <f>SUM(D51:D56)</f>
        <v>24008794.039999999</v>
      </c>
    </row>
    <row r="51" spans="1:4" x14ac:dyDescent="0.2">
      <c r="A51" s="5"/>
      <c r="B51" s="18" t="s">
        <v>45</v>
      </c>
      <c r="C51" s="19">
        <v>0</v>
      </c>
      <c r="D51" s="20">
        <v>4630682.83</v>
      </c>
    </row>
    <row r="52" spans="1:4" x14ac:dyDescent="0.2">
      <c r="A52" s="5"/>
      <c r="B52" s="18" t="s">
        <v>46</v>
      </c>
      <c r="C52" s="19">
        <v>0</v>
      </c>
      <c r="D52" s="20">
        <v>0</v>
      </c>
    </row>
    <row r="53" spans="1:4" x14ac:dyDescent="0.2">
      <c r="A53" s="5"/>
      <c r="B53" s="18" t="s">
        <v>47</v>
      </c>
      <c r="C53" s="19">
        <v>0</v>
      </c>
      <c r="D53" s="20">
        <v>0</v>
      </c>
    </row>
    <row r="54" spans="1:4" x14ac:dyDescent="0.2">
      <c r="A54" s="5"/>
      <c r="B54" s="18" t="s">
        <v>48</v>
      </c>
      <c r="C54" s="19">
        <v>0</v>
      </c>
      <c r="D54" s="20">
        <v>0</v>
      </c>
    </row>
    <row r="55" spans="1:4" x14ac:dyDescent="0.2">
      <c r="A55" s="5"/>
      <c r="B55" s="18" t="s">
        <v>49</v>
      </c>
      <c r="C55" s="19">
        <v>0</v>
      </c>
      <c r="D55" s="20">
        <v>0</v>
      </c>
    </row>
    <row r="56" spans="1:4" x14ac:dyDescent="0.2">
      <c r="A56" s="5"/>
      <c r="B56" s="18" t="s">
        <v>50</v>
      </c>
      <c r="C56" s="19">
        <v>1.47</v>
      </c>
      <c r="D56" s="20">
        <v>19378111.210000001</v>
      </c>
    </row>
    <row r="57" spans="1:4" x14ac:dyDescent="0.25">
      <c r="A57" s="14" t="s">
        <v>51</v>
      </c>
      <c r="B57" s="10"/>
      <c r="C57" s="16">
        <f>SUM(C58)</f>
        <v>0</v>
      </c>
      <c r="D57" s="17">
        <f>SUM(D58)</f>
        <v>0</v>
      </c>
    </row>
    <row r="58" spans="1:4" x14ac:dyDescent="0.2">
      <c r="A58" s="5"/>
      <c r="B58" s="18" t="s">
        <v>52</v>
      </c>
      <c r="C58" s="19">
        <v>0</v>
      </c>
      <c r="D58" s="20">
        <v>0</v>
      </c>
    </row>
    <row r="59" spans="1:4" x14ac:dyDescent="0.2">
      <c r="A59" s="5"/>
      <c r="B59" s="18"/>
      <c r="C59" s="19"/>
      <c r="D59" s="20"/>
    </row>
    <row r="60" spans="1:4" x14ac:dyDescent="0.25">
      <c r="A60" s="9" t="s">
        <v>53</v>
      </c>
      <c r="B60" s="10"/>
      <c r="C60" s="16">
        <f>+C57+C50+C44+C40+C30+C26</f>
        <v>67287699.219999999</v>
      </c>
      <c r="D60" s="23">
        <f>+D57+D50+D44+D40+D30+D26</f>
        <v>240722531.51999998</v>
      </c>
    </row>
    <row r="61" spans="1:4" x14ac:dyDescent="0.25">
      <c r="A61" s="5"/>
      <c r="B61" s="10"/>
      <c r="C61" s="16"/>
      <c r="D61" s="23"/>
    </row>
    <row r="62" spans="1:4" s="13" customFormat="1" x14ac:dyDescent="0.25">
      <c r="A62" s="9" t="s">
        <v>54</v>
      </c>
      <c r="B62" s="10"/>
      <c r="C62" s="16">
        <f>+C23-C60</f>
        <v>23468131.200000003</v>
      </c>
      <c r="D62" s="17">
        <f>+D23-D60</f>
        <v>-55279828.429999977</v>
      </c>
    </row>
    <row r="63" spans="1:4" s="13" customFormat="1" x14ac:dyDescent="0.25">
      <c r="A63" s="9"/>
      <c r="B63" s="10"/>
      <c r="C63" s="24"/>
      <c r="D63" s="25"/>
    </row>
    <row r="64" spans="1:4" x14ac:dyDescent="0.25">
      <c r="A64" s="26"/>
      <c r="B64" s="27"/>
      <c r="C64" s="28"/>
      <c r="D64" s="29"/>
    </row>
    <row r="66" spans="1:1" ht="12.75" x14ac:dyDescent="0.25">
      <c r="A66" s="30" t="s">
        <v>55</v>
      </c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0312 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Chavez Vargas</dc:creator>
  <cp:lastModifiedBy>Juan Pablo Chavez Vargas</cp:lastModifiedBy>
  <dcterms:created xsi:type="dcterms:W3CDTF">2018-05-11T16:05:38Z</dcterms:created>
  <dcterms:modified xsi:type="dcterms:W3CDTF">2018-05-11T16:08:21Z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