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TERE\INFORMAC CTA PUBLICA 2018\2T\"/>
    </mc:Choice>
  </mc:AlternateContent>
  <bookViews>
    <workbookView xWindow="0" yWindow="0" windowWidth="20490" windowHeight="7755"/>
  </bookViews>
  <sheets>
    <sheet name="CFF" sheetId="1" r:id="rId1"/>
  </sheets>
  <definedNames>
    <definedName name="_xlnm._FilterDatabase" localSheetId="0" hidden="1">CFF!$A$2:$K$18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E11" i="1"/>
  <c r="F11" i="1"/>
  <c r="G11" i="1"/>
  <c r="H11" i="1"/>
  <c r="D11" i="1"/>
  <c r="D4" i="1"/>
  <c r="E7" i="1"/>
  <c r="H9" i="1"/>
  <c r="I9" i="1" s="1"/>
  <c r="H21" i="1" l="1"/>
  <c r="I21" i="1" s="1"/>
  <c r="I20" i="1" s="1"/>
  <c r="E21" i="1"/>
  <c r="G20" i="1"/>
  <c r="H20" i="1" s="1"/>
  <c r="F20" i="1"/>
  <c r="E20" i="1"/>
  <c r="D20" i="1"/>
  <c r="C20" i="1"/>
  <c r="H19" i="1"/>
  <c r="I19" i="1" s="1"/>
  <c r="I18" i="1"/>
  <c r="H18" i="1"/>
  <c r="H17" i="1"/>
  <c r="I17" i="1" s="1"/>
  <c r="E17" i="1"/>
  <c r="G16" i="1"/>
  <c r="H16" i="1" s="1"/>
  <c r="F16" i="1"/>
  <c r="E16" i="1"/>
  <c r="D16" i="1"/>
  <c r="C16" i="1"/>
  <c r="H15" i="1"/>
  <c r="I15" i="1" s="1"/>
  <c r="E15" i="1"/>
  <c r="I14" i="1"/>
  <c r="H14" i="1"/>
  <c r="H13" i="1"/>
  <c r="I13" i="1" s="1"/>
  <c r="H12" i="1"/>
  <c r="I12" i="1" s="1"/>
  <c r="I11" i="1"/>
  <c r="I10" i="1"/>
  <c r="H10" i="1"/>
  <c r="E10" i="1"/>
  <c r="I8" i="1"/>
  <c r="H7" i="1"/>
  <c r="I7" i="1" s="1"/>
  <c r="I6" i="1"/>
  <c r="H6" i="1"/>
  <c r="E6" i="1"/>
  <c r="H5" i="1"/>
  <c r="I5" i="1" s="1"/>
  <c r="E5" i="1"/>
  <c r="G4" i="1"/>
  <c r="H4" i="1" s="1"/>
  <c r="I4" i="1" s="1"/>
  <c r="F4" i="1"/>
  <c r="E4" i="1"/>
  <c r="C4" i="1"/>
  <c r="C3" i="1" s="1"/>
  <c r="F3" i="1" l="1"/>
  <c r="D3" i="1"/>
  <c r="E3" i="1"/>
  <c r="I16" i="1"/>
  <c r="G3" i="1"/>
  <c r="H3" i="1" s="1"/>
  <c r="I3" i="1" s="1"/>
</calcChain>
</file>

<file path=xl/sharedStrings.xml><?xml version="1.0" encoding="utf-8"?>
<sst xmlns="http://schemas.openxmlformats.org/spreadsheetml/2006/main" count="35" uniqueCount="32">
  <si>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</si>
  <si>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</si>
  <si>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</si>
  <si>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</si>
  <si>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</si>
  <si>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</si>
  <si>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</si>
  <si>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</si>
  <si>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</si>
  <si>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</si>
  <si>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</si>
  <si>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</si>
  <si>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</si>
  <si>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</si>
  <si>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</si>
  <si>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</si>
  <si>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</si>
  <si>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</si>
  <si>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</si>
  <si>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</si>
  <si>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</si>
  <si>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</si>
  <si>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</si>
  <si>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</si>
  <si>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</si>
  <si>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</si>
  <si>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</si>
  <si>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>Arq. Ma. Concepción Eugenia Gutiérrez García</t>
  </si>
  <si>
    <t>Directora General de la CEA</t>
  </si>
  <si>
    <t>C.P. Jorge Alberto Riveroll González</t>
  </si>
  <si>
    <t>Director General de Administración</t>
  </si>
  <si>
    <t>COMISION ESTATAL DEL AGUA DE GUANAJUATO
ESTADO ANALÍTICO DE INGRESOS POR FUENTE DE FINANCIAMIENTO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</si>
</sst>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2" fillId="0" borderId="6" xfId="2" applyFont="1" applyBorder="1" applyAlignment="1" applyProtection="1">
      <alignment horizontal="center" vertical="top"/>
    </xf>
    <xf numFmtId="0" fontId="3" fillId="0" borderId="7" xfId="1" applyFont="1" applyFill="1" applyBorder="1" applyAlignment="1" applyProtection="1">
      <alignment vertical="top" wrapText="1"/>
    </xf>
    <xf numFmtId="4" fontId="3" fillId="0" borderId="7" xfId="3" applyNumberFormat="1" applyFont="1" applyFill="1" applyBorder="1" applyAlignment="1" applyProtection="1">
      <alignment vertical="top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4" fontId="3" fillId="0" borderId="8" xfId="3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2" fillId="0" borderId="9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justify" vertical="top" wrapText="1"/>
    </xf>
    <xf numFmtId="4" fontId="3" fillId="0" borderId="10" xfId="3" applyNumberFormat="1" applyFont="1" applyFill="1" applyBorder="1" applyAlignment="1" applyProtection="1">
      <alignment vertical="top"/>
      <protection locked="0"/>
    </xf>
    <xf numFmtId="0" fontId="4" fillId="0" borderId="9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 wrapText="1" indent="1"/>
    </xf>
    <xf numFmtId="4" fontId="4" fillId="0" borderId="0" xfId="3" applyNumberFormat="1" applyFont="1" applyFill="1" applyBorder="1" applyAlignment="1" applyProtection="1">
      <alignment vertical="top"/>
      <protection locked="0"/>
    </xf>
    <xf numFmtId="4" fontId="4" fillId="0" borderId="10" xfId="3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indent="2"/>
    </xf>
    <xf numFmtId="0" fontId="4" fillId="0" borderId="11" xfId="1" quotePrefix="1" applyFont="1" applyFill="1" applyBorder="1" applyAlignment="1" applyProtection="1">
      <alignment horizontal="center" vertical="top"/>
    </xf>
    <xf numFmtId="0" fontId="4" fillId="0" borderId="12" xfId="1" applyFont="1" applyFill="1" applyBorder="1" applyAlignment="1" applyProtection="1">
      <alignment horizontal="left" vertical="top" wrapText="1" indent="1"/>
    </xf>
    <xf numFmtId="4" fontId="4" fillId="0" borderId="12" xfId="3" applyNumberFormat="1" applyFont="1" applyFill="1" applyBorder="1" applyAlignment="1" applyProtection="1">
      <alignment vertical="top"/>
      <protection locked="0"/>
    </xf>
    <xf numFmtId="4" fontId="4" fillId="0" borderId="13" xfId="3" applyNumberFormat="1" applyFont="1" applyFill="1" applyBorder="1" applyAlignment="1" applyProtection="1">
      <alignment vertical="top"/>
      <protection locked="0"/>
    </xf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12" xfId="2" applyFont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6" fillId="0" borderId="12" xfId="2" applyFont="1" applyBorder="1" applyAlignment="1" applyProtection="1">
      <alignment horizontal="center"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pane ySplit="2" topLeftCell="A15" activePane="bottomLeft" state="frozen"/>
      <selection pane="bottomLeft" activeCell="D25" sqref="D25"/>
    </sheetView>
  </sheetViews>
  <sheetFormatPr baseColWidth="10" defaultRowHeight="11.25" x14ac:dyDescent="0.25"/>
  <cols>
    <col min="1" max="1" width="7.5703125" style="15" customWidth="1"/>
    <col min="2" max="2" width="43.5703125" style="15" customWidth="1"/>
    <col min="3" max="3" width="15.28515625" style="15" customWidth="1"/>
    <col min="4" max="4" width="26.28515625" style="15" customWidth="1"/>
    <col min="5" max="8" width="15.28515625" style="15" customWidth="1"/>
    <col min="9" max="9" width="13.140625" style="15" customWidth="1"/>
    <col min="10" max="16384" width="11.42578125" style="15"/>
  </cols>
  <sheetData>
    <row r="1" spans="1:10" s="2" customFormat="1" ht="60" customHeight="1" x14ac:dyDescent="0.25">
      <c r="A1" s="39" t="s">
        <v>31</v>
      </c>
      <c r="B1" s="40"/>
      <c r="C1" s="40"/>
      <c r="D1" s="40"/>
      <c r="E1" s="40"/>
      <c r="F1" s="40"/>
      <c r="G1" s="40"/>
      <c r="H1" s="40"/>
      <c r="I1" s="41"/>
      <c r="J1" s="1"/>
    </row>
    <row r="2" spans="1:10" s="8" customFormat="1" ht="24.95" customHeight="1" x14ac:dyDescent="0.25">
      <c r="A2" s="3" t="s">
        <v>0</v>
      </c>
      <c r="B2" s="4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7"/>
    </row>
    <row r="3" spans="1:10" x14ac:dyDescent="0.25">
      <c r="A3" s="9">
        <v>90001</v>
      </c>
      <c r="B3" s="10" t="s">
        <v>9</v>
      </c>
      <c r="C3" s="11">
        <f>SUM(C4+C16+C21)</f>
        <v>472686062.29999995</v>
      </c>
      <c r="D3" s="11">
        <f>SUM(D4+D16+D21)</f>
        <v>532162131.93000001</v>
      </c>
      <c r="E3" s="11">
        <f>SUM(E4+E16+E21)</f>
        <v>1004848194.23</v>
      </c>
      <c r="F3" s="11">
        <f>SUM(F4+F16+F21)</f>
        <v>524852549.66999996</v>
      </c>
      <c r="G3" s="11">
        <f>SUM(G4+G16+G21)</f>
        <v>524852549.66999996</v>
      </c>
      <c r="H3" s="12">
        <f>+G3-C3</f>
        <v>52166487.370000005</v>
      </c>
      <c r="I3" s="13">
        <f>IF(H3&gt;0,H3,0)</f>
        <v>52166487.370000005</v>
      </c>
      <c r="J3" s="14"/>
    </row>
    <row r="4" spans="1:10" x14ac:dyDescent="0.25">
      <c r="A4" s="16">
        <v>90002</v>
      </c>
      <c r="B4" s="17" t="s">
        <v>10</v>
      </c>
      <c r="C4" s="12">
        <f>SUM(C5:C8)+C11+C14+C15</f>
        <v>148784174.28</v>
      </c>
      <c r="D4" s="12">
        <f>SUM(D5:D8)+D11+D14+D15</f>
        <v>278249880.92000002</v>
      </c>
      <c r="E4" s="12">
        <f>SUM(E5:E8)+E11+E14+E15</f>
        <v>427034055.20000005</v>
      </c>
      <c r="F4" s="12">
        <f>SUM(F5:F8)+F11+F14+F15</f>
        <v>195251934.71000001</v>
      </c>
      <c r="G4" s="12">
        <f>SUM(G5:G8)+G11+G14+G15</f>
        <v>195251934.71000001</v>
      </c>
      <c r="H4" s="12">
        <f t="shared" ref="H4:H21" si="0">+G4-C4</f>
        <v>46467760.430000007</v>
      </c>
      <c r="I4" s="18">
        <f>IF(H4&gt;0,H4,0)</f>
        <v>46467760.430000007</v>
      </c>
      <c r="J4" s="14"/>
    </row>
    <row r="5" spans="1:10" x14ac:dyDescent="0.25">
      <c r="A5" s="19">
        <v>10</v>
      </c>
      <c r="B5" s="20" t="s">
        <v>11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 t="shared" si="0"/>
        <v>0</v>
      </c>
      <c r="I5" s="22">
        <f>IF(H5&gt;0,H5,0)</f>
        <v>0</v>
      </c>
      <c r="J5" s="14"/>
    </row>
    <row r="6" spans="1:10" x14ac:dyDescent="0.25">
      <c r="A6" s="19">
        <v>30</v>
      </c>
      <c r="B6" s="20" t="s">
        <v>12</v>
      </c>
      <c r="C6" s="21">
        <v>0</v>
      </c>
      <c r="D6" s="21">
        <v>0</v>
      </c>
      <c r="E6" s="21">
        <f t="shared" ref="E6:E13" si="1">C6+D6</f>
        <v>0</v>
      </c>
      <c r="F6" s="21">
        <v>0</v>
      </c>
      <c r="G6" s="21">
        <v>0</v>
      </c>
      <c r="H6" s="21">
        <f t="shared" si="0"/>
        <v>0</v>
      </c>
      <c r="I6" s="22">
        <f t="shared" ref="I6:I21" si="2">IF(H6&gt;0,H6,0)</f>
        <v>0</v>
      </c>
      <c r="J6" s="14"/>
    </row>
    <row r="7" spans="1:10" x14ac:dyDescent="0.25">
      <c r="A7" s="19">
        <v>40</v>
      </c>
      <c r="B7" s="20" t="s">
        <v>13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 t="shared" si="0"/>
        <v>0</v>
      </c>
      <c r="I7" s="22">
        <f t="shared" si="2"/>
        <v>0</v>
      </c>
      <c r="J7" s="14"/>
    </row>
    <row r="8" spans="1:10" x14ac:dyDescent="0.25">
      <c r="A8" s="19">
        <v>50</v>
      </c>
      <c r="B8" s="20" t="s">
        <v>14</v>
      </c>
      <c r="C8" s="21">
        <v>2500000</v>
      </c>
      <c r="D8" s="21">
        <f>+D9+D10</f>
        <v>1925877.34</v>
      </c>
      <c r="E8" s="21">
        <f>C8+D8</f>
        <v>4425877.34</v>
      </c>
      <c r="F8" s="21">
        <f t="shared" ref="F8:H8" si="3">+F9+F10</f>
        <v>4425877.34</v>
      </c>
      <c r="G8" s="21">
        <f t="shared" si="3"/>
        <v>4425877.34</v>
      </c>
      <c r="H8" s="21">
        <f t="shared" si="3"/>
        <v>1925877.3399999999</v>
      </c>
      <c r="I8" s="22">
        <f t="shared" si="2"/>
        <v>1925877.3399999999</v>
      </c>
      <c r="J8" s="14"/>
    </row>
    <row r="9" spans="1:10" x14ac:dyDescent="0.25">
      <c r="A9" s="19">
        <v>51</v>
      </c>
      <c r="B9" s="23" t="s">
        <v>15</v>
      </c>
      <c r="C9" s="21">
        <v>2500000</v>
      </c>
      <c r="D9" s="21">
        <v>1925877.34</v>
      </c>
      <c r="E9" s="21">
        <v>4425877.34</v>
      </c>
      <c r="F9" s="21">
        <v>4425877.34</v>
      </c>
      <c r="G9" s="21">
        <v>4425877.34</v>
      </c>
      <c r="H9" s="21">
        <f>+G9-C9</f>
        <v>1925877.3399999999</v>
      </c>
      <c r="I9" s="22">
        <f>IF(H9&gt;0,H9,0)</f>
        <v>1925877.3399999999</v>
      </c>
      <c r="J9" s="14"/>
    </row>
    <row r="10" spans="1:10" x14ac:dyDescent="0.25">
      <c r="A10" s="19">
        <v>52</v>
      </c>
      <c r="B10" s="23" t="s">
        <v>16</v>
      </c>
      <c r="C10" s="21">
        <v>0</v>
      </c>
      <c r="D10" s="21">
        <v>0</v>
      </c>
      <c r="E10" s="21">
        <f t="shared" si="1"/>
        <v>0</v>
      </c>
      <c r="F10" s="21">
        <v>0</v>
      </c>
      <c r="G10" s="21">
        <v>0</v>
      </c>
      <c r="H10" s="21">
        <f t="shared" si="0"/>
        <v>0</v>
      </c>
      <c r="I10" s="22">
        <f t="shared" si="2"/>
        <v>0</v>
      </c>
      <c r="J10" s="14"/>
    </row>
    <row r="11" spans="1:10" x14ac:dyDescent="0.25">
      <c r="A11" s="19">
        <v>60</v>
      </c>
      <c r="B11" s="20" t="s">
        <v>17</v>
      </c>
      <c r="C11" s="21">
        <v>350000</v>
      </c>
      <c r="D11" s="21">
        <f>+D12+D13</f>
        <v>121768342.81</v>
      </c>
      <c r="E11" s="21">
        <f t="shared" ref="E11:H11" si="4">+E12+E13</f>
        <v>122118342.81</v>
      </c>
      <c r="F11" s="21">
        <f t="shared" si="4"/>
        <v>1044519.24</v>
      </c>
      <c r="G11" s="21">
        <f t="shared" si="4"/>
        <v>1044519.24</v>
      </c>
      <c r="H11" s="21">
        <f t="shared" si="4"/>
        <v>694519.24</v>
      </c>
      <c r="I11" s="22">
        <f t="shared" si="2"/>
        <v>694519.24</v>
      </c>
      <c r="J11" s="14"/>
    </row>
    <row r="12" spans="1:10" x14ac:dyDescent="0.25">
      <c r="A12" s="19">
        <v>61</v>
      </c>
      <c r="B12" s="23" t="s">
        <v>15</v>
      </c>
      <c r="C12" s="21">
        <v>350000</v>
      </c>
      <c r="D12" s="21">
        <v>121768342.81</v>
      </c>
      <c r="E12" s="21">
        <v>122118342.81</v>
      </c>
      <c r="F12" s="21">
        <v>1044519.24</v>
      </c>
      <c r="G12" s="21">
        <v>1044519.24</v>
      </c>
      <c r="H12" s="21">
        <f t="shared" si="0"/>
        <v>694519.24</v>
      </c>
      <c r="I12" s="22">
        <f t="shared" si="2"/>
        <v>694519.24</v>
      </c>
      <c r="J12" s="14"/>
    </row>
    <row r="13" spans="1:10" x14ac:dyDescent="0.25">
      <c r="A13" s="19">
        <v>62</v>
      </c>
      <c r="B13" s="23" t="s">
        <v>16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  <c r="I13" s="22">
        <f t="shared" si="2"/>
        <v>0</v>
      </c>
      <c r="J13" s="14"/>
    </row>
    <row r="14" spans="1:10" x14ac:dyDescent="0.25">
      <c r="A14" s="19">
        <v>80</v>
      </c>
      <c r="B14" s="20" t="s">
        <v>18</v>
      </c>
      <c r="C14" s="21">
        <v>145934174.28</v>
      </c>
      <c r="D14" s="21">
        <v>154555660.77000001</v>
      </c>
      <c r="E14" s="21">
        <v>300489835.05000001</v>
      </c>
      <c r="F14" s="21">
        <v>189781538.13</v>
      </c>
      <c r="G14" s="21">
        <v>189781538.13</v>
      </c>
      <c r="H14" s="21">
        <f t="shared" si="0"/>
        <v>43847363.849999994</v>
      </c>
      <c r="I14" s="22">
        <f t="shared" si="2"/>
        <v>43847363.849999994</v>
      </c>
      <c r="J14" s="14"/>
    </row>
    <row r="15" spans="1:10" x14ac:dyDescent="0.25">
      <c r="A15" s="19">
        <v>90</v>
      </c>
      <c r="B15" s="20" t="s">
        <v>19</v>
      </c>
      <c r="C15" s="21">
        <v>0</v>
      </c>
      <c r="D15" s="21">
        <v>0</v>
      </c>
      <c r="E15" s="21">
        <f>C15+D15</f>
        <v>0</v>
      </c>
      <c r="F15" s="21">
        <v>0</v>
      </c>
      <c r="G15" s="21">
        <v>0</v>
      </c>
      <c r="H15" s="21">
        <f t="shared" si="0"/>
        <v>0</v>
      </c>
      <c r="I15" s="22">
        <f t="shared" si="2"/>
        <v>0</v>
      </c>
      <c r="J15" s="14"/>
    </row>
    <row r="16" spans="1:10" x14ac:dyDescent="0.25">
      <c r="A16" s="16">
        <v>90003</v>
      </c>
      <c r="B16" s="17" t="s">
        <v>20</v>
      </c>
      <c r="C16" s="12">
        <f>SUM(C17:C19)</f>
        <v>323901888.01999998</v>
      </c>
      <c r="D16" s="12">
        <f>SUM(D17:D19)</f>
        <v>253912251.00999999</v>
      </c>
      <c r="E16" s="12">
        <f>SUM(E17:E19)</f>
        <v>577814139.02999997</v>
      </c>
      <c r="F16" s="12">
        <f>SUM(F17:F19)</f>
        <v>329600614.95999998</v>
      </c>
      <c r="G16" s="12">
        <f>SUM(G17:G19)</f>
        <v>329600614.95999998</v>
      </c>
      <c r="H16" s="12">
        <f t="shared" si="0"/>
        <v>5698726.9399999976</v>
      </c>
      <c r="I16" s="18">
        <f>SUM(I17:I19)</f>
        <v>6056285.7900000215</v>
      </c>
      <c r="J16" s="14"/>
    </row>
    <row r="17" spans="1:10" x14ac:dyDescent="0.25">
      <c r="A17" s="19">
        <v>20</v>
      </c>
      <c r="B17" s="20" t="s">
        <v>21</v>
      </c>
      <c r="C17" s="21">
        <v>0</v>
      </c>
      <c r="D17" s="21">
        <v>0</v>
      </c>
      <c r="E17" s="21">
        <f>C17+D17</f>
        <v>0</v>
      </c>
      <c r="F17" s="21">
        <v>0</v>
      </c>
      <c r="G17" s="21">
        <v>0</v>
      </c>
      <c r="H17" s="21">
        <f t="shared" si="0"/>
        <v>0</v>
      </c>
      <c r="I17" s="22">
        <f t="shared" si="2"/>
        <v>0</v>
      </c>
      <c r="J17" s="14"/>
    </row>
    <row r="18" spans="1:10" x14ac:dyDescent="0.25">
      <c r="A18" s="19">
        <v>70</v>
      </c>
      <c r="B18" s="20" t="s">
        <v>22</v>
      </c>
      <c r="C18" s="21">
        <v>730000</v>
      </c>
      <c r="D18" s="21">
        <v>372.42</v>
      </c>
      <c r="E18" s="21">
        <v>730372.42</v>
      </c>
      <c r="F18" s="21">
        <v>372441.15</v>
      </c>
      <c r="G18" s="21">
        <v>372441.15</v>
      </c>
      <c r="H18" s="21">
        <f t="shared" si="0"/>
        <v>-357558.85</v>
      </c>
      <c r="I18" s="22">
        <f t="shared" si="2"/>
        <v>0</v>
      </c>
      <c r="J18" s="14"/>
    </row>
    <row r="19" spans="1:10" x14ac:dyDescent="0.25">
      <c r="A19" s="19">
        <v>90</v>
      </c>
      <c r="B19" s="20" t="s">
        <v>19</v>
      </c>
      <c r="C19" s="21">
        <v>323171888.01999998</v>
      </c>
      <c r="D19" s="21">
        <v>253911878.59</v>
      </c>
      <c r="E19" s="21">
        <v>577083766.61000001</v>
      </c>
      <c r="F19" s="21">
        <v>329228173.81</v>
      </c>
      <c r="G19" s="21">
        <v>329228173.81</v>
      </c>
      <c r="H19" s="21">
        <f t="shared" si="0"/>
        <v>6056285.7900000215</v>
      </c>
      <c r="I19" s="22">
        <f t="shared" si="2"/>
        <v>6056285.7900000215</v>
      </c>
      <c r="J19" s="14"/>
    </row>
    <row r="20" spans="1:10" x14ac:dyDescent="0.25">
      <c r="A20" s="16">
        <v>90004</v>
      </c>
      <c r="B20" s="2" t="s">
        <v>23</v>
      </c>
      <c r="C20" s="12">
        <f>SUM(C21)</f>
        <v>0</v>
      </c>
      <c r="D20" s="12">
        <f>SUM(D21)</f>
        <v>0</v>
      </c>
      <c r="E20" s="12">
        <f>SUM(E21)</f>
        <v>0</v>
      </c>
      <c r="F20" s="12">
        <f>SUM(F21)</f>
        <v>0</v>
      </c>
      <c r="G20" s="12">
        <f>SUM(G21)</f>
        <v>0</v>
      </c>
      <c r="H20" s="12">
        <f t="shared" si="0"/>
        <v>0</v>
      </c>
      <c r="I20" s="18">
        <f>SUM(I21)</f>
        <v>0</v>
      </c>
      <c r="J20" s="14"/>
    </row>
    <row r="21" spans="1:10" x14ac:dyDescent="0.25">
      <c r="A21" s="24" t="s">
        <v>24</v>
      </c>
      <c r="B21" s="25" t="s">
        <v>25</v>
      </c>
      <c r="C21" s="26">
        <v>0</v>
      </c>
      <c r="D21" s="26">
        <v>0</v>
      </c>
      <c r="E21" s="26">
        <f>C21+D21</f>
        <v>0</v>
      </c>
      <c r="F21" s="26">
        <v>0</v>
      </c>
      <c r="G21" s="26">
        <v>0</v>
      </c>
      <c r="H21" s="26">
        <f t="shared" si="0"/>
        <v>0</v>
      </c>
      <c r="I21" s="27">
        <f t="shared" si="2"/>
        <v>0</v>
      </c>
      <c r="J21" s="14"/>
    </row>
    <row r="23" spans="1:10" x14ac:dyDescent="0.25">
      <c r="A23" s="28" t="s">
        <v>26</v>
      </c>
      <c r="B23" s="29"/>
      <c r="C23" s="29"/>
      <c r="D23" s="30"/>
    </row>
    <row r="24" spans="1:10" x14ac:dyDescent="0.25">
      <c r="A24" s="31"/>
      <c r="B24" s="29"/>
      <c r="C24" s="29"/>
      <c r="D24" s="30"/>
    </row>
    <row r="25" spans="1:10" x14ac:dyDescent="0.25">
      <c r="A25" s="32"/>
      <c r="B25" s="33"/>
      <c r="C25" s="32"/>
      <c r="D25" s="32"/>
    </row>
    <row r="26" spans="1:10" x14ac:dyDescent="0.25">
      <c r="A26" s="34"/>
      <c r="B26" s="32"/>
      <c r="C26" s="32"/>
      <c r="D26" s="32"/>
    </row>
    <row r="27" spans="1:10" x14ac:dyDescent="0.25">
      <c r="A27" s="34"/>
      <c r="B27" s="36"/>
      <c r="C27" s="34"/>
      <c r="D27" s="38"/>
    </row>
    <row r="28" spans="1:10" ht="13.5" customHeight="1" x14ac:dyDescent="0.25">
      <c r="A28" s="34"/>
      <c r="B28" s="37" t="s">
        <v>27</v>
      </c>
      <c r="C28" s="35"/>
      <c r="D28" s="37" t="s">
        <v>29</v>
      </c>
    </row>
    <row r="29" spans="1:10" ht="16.5" customHeight="1" x14ac:dyDescent="0.25">
      <c r="A29" s="34"/>
      <c r="B29" s="37" t="s">
        <v>28</v>
      </c>
      <c r="C29" s="35"/>
      <c r="D29" s="37" t="s">
        <v>30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Juan Pablo Chavez Vargas</cp:lastModifiedBy>
  <cp:lastPrinted>2018-07-30T23:34:36Z</cp:lastPrinted>
  <dcterms:created xsi:type="dcterms:W3CDTF">2018-04-27T19:52:23Z</dcterms:created>
  <dcterms:modified xsi:type="dcterms:W3CDTF">2018-07-30T23:34:54Z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