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3\"/>
    </mc:Choice>
  </mc:AlternateContent>
  <bookViews>
    <workbookView xWindow="585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<sst xmlns="http://schemas.openxmlformats.org/spreadsheetml/2006/main" count="121" uniqueCount="120">
  <si>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</si>
  <si>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</si>
  <si>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</si>
  <si>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</si>
  <si>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</si>
  <si>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</si>
  <si>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</si>
  <si>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</si>
  <si>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</si>
  <si>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</si>
  <si>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</si>
  <si>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</si>
  <si>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</si>
  <si>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</si>
  <si>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</si>
  <si>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</si>
  <si>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</si>
  <si>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</si>
  <si>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</si>
  <si>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</si>
  <si>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</si>
  <si>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</si>
  <si>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</si>
  <si>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</si>
  <si>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</si>
  <si>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</si>
  <si>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</si>
  <si>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</si>
  <si>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</si>
  <si>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</si>
  <si>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</si>
  <si>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</si>
  <si>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</si>
  <si>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</si>
  <si>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</si>
  <si>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</si>
  <si>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</si>
  <si>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</si>
  <si>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</si>
  <si>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</si>
  <si>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</si>
  <si>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</si>
  <si>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</si>
  <si>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</si>
  <si>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</si>
  <si>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</si>
  <si>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</si>
  <si>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</si>
  <si>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</si>
  <si>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</si>
  <si>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</si>
  <si>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</si>
  <si>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</si>
  <si>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</si>
  <si>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</si>
  <si>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</si>
  <si>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</si>
  <si>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</si>
  <si>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</si>
  <si>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</si>
  <si>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</si>
  <si>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</si>
  <si>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</si>
  <si>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</si>
  <si>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</si>
  <si>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</si>
  <si>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</si>
  <si>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</si>
  <si>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</si>
  <si>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</si>
  <si>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</si>
  <si>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</si>
  <si>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</si>
  <si>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</si>
  <si>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</si>
  <si>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</si>
  <si>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</si>
  <si>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</si>
  <si>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</si>
  <si>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</si>
  <si>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</si>
  <si>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</si>
  <si>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</si>
  <si>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</si>
  <si>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</si>
  <si>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</si>
  <si>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</si>
  <si>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</si>
  <si>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</si>
  <si>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</si>
  <si>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</si>
  <si>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</si>
  <si>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</si>
  <si>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</si>
  <si>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</si>
  <si>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</si>
  <si>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</si>
  <si>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</si>
  <si>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</si>
  <si>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</si>
  <si>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</si>
  <si>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</si>
  <si>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</si>
  <si>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</si>
  <si>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</si>
  <si>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</si>
  <si>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</si>
  <si>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</si>
  <si>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</si>
  <si>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</si>
  <si>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</si>
  <si>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</si>
  <si>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</si>
  <si>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</si>
  <si>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</si>
  <si>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</si>
  <si>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</si>
  <si>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</si>
  <si>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</si>
  <si>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COMISION ESTATAL DEL AGUA DE GUANAJUATO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</si>
</sst>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1543050</xdr:colOff>
      <xdr:row>89</xdr:row>
      <xdr:rowOff>9525</xdr:rowOff>
    </xdr:from>
    <xdr:to>
      <xdr:col>2</xdr:col>
      <xdr:colOff>28575</xdr:colOff>
      <xdr:row>93</xdr:row>
      <xdr:rowOff>47626</xdr:rowOff>
    </xdr:to>
    <xdr:sp macro="" textlink="">
      <xdr:nvSpPr>
        <xdr:cNvPr id="3" name="9 CuadroTexto"/>
        <xdr:cNvSpPr txBox="1"/>
      </xdr:nvSpPr>
      <xdr:spPr>
        <a:xfrm>
          <a:off x="1543050" y="14354175"/>
          <a:ext cx="30384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DIRECTORA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ARQ. MA. CONCEPCIÓN E. GUTIÉRREZ GARCÍA </a:t>
          </a:r>
        </a:p>
      </xdr:txBody>
    </xdr:sp>
    <xdr:clientData/>
  </xdr:twoCellAnchor>
  <xdr:twoCellAnchor>
    <xdr:from>
      <xdr:col>3</xdr:col>
      <xdr:colOff>1000125</xdr:colOff>
      <xdr:row>88</xdr:row>
      <xdr:rowOff>125412</xdr:rowOff>
    </xdr:from>
    <xdr:to>
      <xdr:col>3</xdr:col>
      <xdr:colOff>3759200</xdr:colOff>
      <xdr:row>93</xdr:row>
      <xdr:rowOff>20638</xdr:rowOff>
    </xdr:to>
    <xdr:sp macro="" textlink="">
      <xdr:nvSpPr>
        <xdr:cNvPr id="4" name="9 CuadroTexto"/>
        <xdr:cNvSpPr txBox="1"/>
      </xdr:nvSpPr>
      <xdr:spPr>
        <a:xfrm>
          <a:off x="6343650" y="14327187"/>
          <a:ext cx="27590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GENERAL DE ADMINISTRACIÓN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C.P. JORGE ALBERTO RIVEROLL GONZÁLEZ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Normal="100" workbookViewId="0">
      <pane ySplit="2" topLeftCell="A81" activePane="bottomLeft" state="frozen"/>
      <selection pane="bottomLeft" activeCell="D87" sqref="D87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5.83203125" style="18" bestFit="1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298681392.76999998</v>
      </c>
      <c r="C6" s="9">
        <f>SUM(C7:C13)</f>
        <v>267667561.93000001</v>
      </c>
      <c r="D6" s="5" t="s">
        <v>6</v>
      </c>
      <c r="E6" s="9">
        <f>SUM(E7:E15)</f>
        <v>101488554.78999999</v>
      </c>
      <c r="F6" s="9">
        <f>SUM(F7:F15)</f>
        <v>368582234.69</v>
      </c>
    </row>
    <row r="7" spans="1:6" x14ac:dyDescent="0.2">
      <c r="A7" s="10" t="s">
        <v>7</v>
      </c>
      <c r="B7" s="9"/>
      <c r="C7" s="9"/>
      <c r="D7" s="11" t="s">
        <v>8</v>
      </c>
      <c r="E7" s="9">
        <v>13605.55</v>
      </c>
      <c r="F7" s="9">
        <v>13280.98</v>
      </c>
    </row>
    <row r="8" spans="1:6" x14ac:dyDescent="0.2">
      <c r="A8" s="10" t="s">
        <v>9</v>
      </c>
      <c r="B8" s="9">
        <v>298681392.76999998</v>
      </c>
      <c r="C8" s="9">
        <v>267667561.93000001</v>
      </c>
      <c r="D8" s="11" t="s">
        <v>10</v>
      </c>
      <c r="E8" s="9">
        <v>13841.15</v>
      </c>
      <c r="F8" s="9">
        <v>1818137.39</v>
      </c>
    </row>
    <row r="9" spans="1:6" x14ac:dyDescent="0.2">
      <c r="A9" s="10" t="s">
        <v>11</v>
      </c>
      <c r="B9" s="9"/>
      <c r="C9" s="9"/>
      <c r="D9" s="11" t="s">
        <v>12</v>
      </c>
      <c r="E9" s="9">
        <v>507628.31</v>
      </c>
      <c r="F9" s="9">
        <v>51436170.490000002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1233641.79</v>
      </c>
      <c r="F10" s="9">
        <v>1233641.79</v>
      </c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79180273.540000007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1734631.05</v>
      </c>
      <c r="F13" s="9">
        <v>4405665.79</v>
      </c>
    </row>
    <row r="14" spans="1:6" x14ac:dyDescent="0.2">
      <c r="A14" s="3" t="s">
        <v>21</v>
      </c>
      <c r="B14" s="9">
        <f>SUM(B15:B21)</f>
        <v>117218813.21000001</v>
      </c>
      <c r="C14" s="9">
        <f>SUM(C15:C21)</f>
        <v>135533042.66999999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97985206.939999998</v>
      </c>
      <c r="F15" s="9">
        <v>230495064.71000001</v>
      </c>
    </row>
    <row r="16" spans="1:6" x14ac:dyDescent="0.2">
      <c r="A16" s="10" t="s">
        <v>25</v>
      </c>
      <c r="B16" s="9">
        <v>47109531.039999999</v>
      </c>
      <c r="C16" s="9">
        <v>70536495.459999993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70064282.170000002</v>
      </c>
      <c r="C17" s="9">
        <v>64996547.210000001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0</v>
      </c>
      <c r="C18" s="9">
        <v>0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84508774.919999987</v>
      </c>
      <c r="C22" s="9">
        <f>SUM(C23:C27)</f>
        <v>110186184.84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2793690.57</v>
      </c>
      <c r="C23" s="9">
        <v>331350.39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81715084.349999994</v>
      </c>
      <c r="C26" s="9">
        <v>109854834.45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18098.02</v>
      </c>
      <c r="C38" s="9">
        <f>SUM(C39:C42)</f>
        <v>18098.02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18098.02</v>
      </c>
      <c r="C39" s="9">
        <v>18098.02</v>
      </c>
      <c r="D39" s="5" t="s">
        <v>72</v>
      </c>
      <c r="E39" s="9">
        <f>SUM(E40:E42)</f>
        <v>15960.33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15960.33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500427078.91999996</v>
      </c>
      <c r="C44" s="7">
        <f>C6+C14+C22+C28+C34+C35+C38</f>
        <v>513404887.46000004</v>
      </c>
      <c r="D44" s="8" t="s">
        <v>80</v>
      </c>
      <c r="E44" s="7">
        <f>E6+E16+E20+E23+E24+E28+E35+E39</f>
        <v>101504515.11999999</v>
      </c>
      <c r="F44" s="7">
        <f>F6+F16+F20+F23+F24+F28+F35+F39</f>
        <v>368582234.69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11217247.949999999</v>
      </c>
      <c r="C47" s="9">
        <v>12217741.23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440317372.75999999</v>
      </c>
      <c r="C49" s="9">
        <v>442974979.19999999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57803594.189999998</v>
      </c>
      <c r="C50" s="9">
        <v>57803594.189999998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-44528728.159999996</v>
      </c>
      <c r="C52" s="9">
        <v>-44528728.159999996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101504515.11999999</v>
      </c>
      <c r="F56" s="7">
        <f>F54+F44</f>
        <v>368582234.69</v>
      </c>
    </row>
    <row r="57" spans="1:6" x14ac:dyDescent="0.2">
      <c r="A57" s="12" t="s">
        <v>100</v>
      </c>
      <c r="B57" s="7">
        <f>SUM(B47:B55)</f>
        <v>464809486.74000001</v>
      </c>
      <c r="C57" s="7">
        <f>SUM(C47:C55)</f>
        <v>468467586.46000004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965236565.65999997</v>
      </c>
      <c r="C59" s="7">
        <f>C44+C57</f>
        <v>981872473.92000008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2347874252.4499998</v>
      </c>
      <c r="F60" s="9">
        <f>SUM(F61:F63)</f>
        <v>1952818141.9200001</v>
      </c>
    </row>
    <row r="61" spans="1:6" x14ac:dyDescent="0.2">
      <c r="A61" s="13"/>
      <c r="B61" s="9"/>
      <c r="C61" s="9"/>
      <c r="D61" s="5" t="s">
        <v>104</v>
      </c>
      <c r="E61" s="9">
        <v>2347874252.4499998</v>
      </c>
      <c r="F61" s="9">
        <v>1952818141.9200001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-1484142201.9100001</v>
      </c>
      <c r="F65" s="9">
        <f>SUM(F66:F70)</f>
        <v>-1339527902.6900001</v>
      </c>
    </row>
    <row r="66" spans="1:6" x14ac:dyDescent="0.2">
      <c r="A66" s="13"/>
      <c r="B66" s="9"/>
      <c r="C66" s="9"/>
      <c r="D66" s="5" t="s">
        <v>108</v>
      </c>
      <c r="E66" s="9">
        <v>-12473823.640000001</v>
      </c>
      <c r="F66" s="9">
        <v>2420577.19</v>
      </c>
    </row>
    <row r="67" spans="1:6" x14ac:dyDescent="0.2">
      <c r="A67" s="13"/>
      <c r="B67" s="9"/>
      <c r="C67" s="9"/>
      <c r="D67" s="5" t="s">
        <v>109</v>
      </c>
      <c r="E67" s="9">
        <v>-1471668378.27</v>
      </c>
      <c r="F67" s="9">
        <v>-1341948479.8800001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863732050.53999972</v>
      </c>
      <c r="F76" s="7">
        <f>F60+F65+F72</f>
        <v>613290239.23000002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965236565.65999973</v>
      </c>
      <c r="F78" s="7">
        <f>F56+F76</f>
        <v>981872473.92000008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53" orientation="portrait" horizontalDpi="300" verticalDpi="300" r:id="rId1"/>
  <ignoredErrors>
    <ignoredError sqref="E20:F20 B28:C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cp:lastPrinted>2017-10-23T23:50:34Z</cp:lastPrinted>
  <dcterms:created xsi:type="dcterms:W3CDTF">2017-01-11T17:17:46Z</dcterms:created>
  <dcterms:modified xsi:type="dcterms:W3CDTF">2017-10-23T23:50:42Z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