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P\CCP\INFORMACION FINANCIERA\PAG INTERNET\INFORMES TRIMESTRALES\2018 T1\REVISION\"/>
    </mc:Choice>
  </mc:AlternateContent>
  <bookViews>
    <workbookView xWindow="930" yWindow="0" windowWidth="19560" windowHeight="7440"/>
  </bookViews>
  <sheets>
    <sheet name="0315 EFE" sheetId="1" r:id="rId1"/>
  </sheets>
  <externalReferences>
    <externalReference r:id="rId2"/>
  </externalReferences>
  <definedNames>
    <definedName name="_xlnm._FilterDatabase" localSheetId="0" hidden="1">'0315 EFE'!$C$2:$E$63</definedName>
    <definedName name="_xlnm.Print_Area" localSheetId="0">'0315 EFE'!$A$1:$E$79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48" i="1"/>
  <c r="E48" i="1"/>
  <c r="E58" i="1" s="1"/>
  <c r="D41" i="1"/>
  <c r="E41" i="1"/>
  <c r="D37" i="1"/>
  <c r="E37" i="1"/>
  <c r="D17" i="1"/>
  <c r="E17" i="1"/>
  <c r="D5" i="1"/>
  <c r="E5" i="1"/>
  <c r="E34" i="1" s="1"/>
  <c r="E2" i="1"/>
  <c r="D2" i="1"/>
  <c r="E45" i="1" l="1"/>
  <c r="E60" i="1"/>
  <c r="E63" i="1" s="1"/>
  <c r="D62" i="1" s="1"/>
  <c r="D45" i="1"/>
  <c r="D34" i="1"/>
  <c r="D53" i="1" l="1"/>
  <c r="D58" i="1" s="1"/>
  <c r="D60" i="1" s="1"/>
  <c r="D63" i="1" s="1"/>
</calcChain>
</file>

<file path=xl/sharedStrings.xml><?xml version="1.0" encoding="utf-8"?>
<sst xmlns="http://schemas.openxmlformats.org/spreadsheetml/2006/main" count="59" uniqueCount="49">
  <si>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</si>
  <si>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</si>
  <si>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</si>
  <si>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</si>
  <si>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</si>
  <si>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</si>
  <si>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</si>
  <si>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</si>
  <si>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</si>
  <si>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</si>
  <si>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</si>
  <si>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</si>
  <si>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</si>
  <si>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</si>
  <si>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</si>
  <si>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</si>
  <si>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</si>
  <si>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</si>
  <si>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</si>
  <si>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</si>
  <si>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</si>
  <si>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</si>
  <si>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</si>
  <si>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</si>
  <si>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</si>
  <si>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</si>
  <si>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</si>
  <si>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</si>
  <si>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</si>
  <si>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</si>
  <si>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</si>
  <si>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</si>
  <si>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</si>
  <si>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</si>
  <si>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</si>
  <si>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</si>
  <si>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</si>
  <si>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</si>
  <si>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</si>
  <si>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</si>
  <si>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</si>
  <si>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</si>
  <si>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</si>
  <si>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</si>
  <si>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</si>
  <si>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</si>
  <si>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</si>
  <si>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</si>
  <si>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COMISION ESTATAL DEL AGUA DE GUANAJUATO
Estado de Flujos de Efectivo
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</si>
</sst>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8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4" fontId="3" fillId="0" borderId="8" xfId="1" applyNumberFormat="1" applyFont="1" applyFill="1" applyBorder="1" applyAlignment="1" applyProtection="1">
      <alignment vertical="top" wrapText="1"/>
    </xf>
    <xf numFmtId="0" fontId="4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4</xdr:col>
      <xdr:colOff>1257300</xdr:colOff>
      <xdr:row>77</xdr:row>
      <xdr:rowOff>48497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982325"/>
          <a:ext cx="7124700" cy="76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8/1ER%20TRIMESTRE/1ER%20TRIM%20ASEG%202018%20INF%20FINC%20nue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0311 ESF"/>
      <sheetName val="0312 EA"/>
      <sheetName val="0313 EVHP"/>
      <sheetName val="0314 ECSF"/>
      <sheetName val="0315 EFE"/>
      <sheetName val="0316 EAA"/>
      <sheetName val="0317 EADOP"/>
      <sheetName val="0318 IPC"/>
      <sheetName val="0319 NOTA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0319_NOTGA"/>
      <sheetName val="0321 EAI"/>
      <sheetName val="0352 INSTR"/>
      <sheetName val="0352 Ingresos"/>
      <sheetName val="0322 COG"/>
      <sheetName val="0353 INSTRU"/>
      <sheetName val="0353 Egresos"/>
      <sheetName val="CTG"/>
      <sheetName val="CA"/>
      <sheetName val="CFG"/>
      <sheetName val="0323 EN"/>
      <sheetName val="0324 ID"/>
      <sheetName val="0325 FF"/>
      <sheetName val="CProg"/>
      <sheetName val="0331 GCP"/>
      <sheetName val="PyPI"/>
      <sheetName val="0332 PPI"/>
      <sheetName val="IR"/>
      <sheetName val="Instructivo_PPI"/>
      <sheetName val="0333 IR"/>
      <sheetName val="Instructivo_IR"/>
      <sheetName val="0334_RED"/>
      <sheetName val="0344 DGTOF"/>
      <sheetName val="0345 EBUR"/>
      <sheetName val="0351 Contable"/>
      <sheetName val="0351 INSTRUC"/>
      <sheetName val="0354 BDMC"/>
      <sheetName val="0341 Muebles_Contable (2)"/>
      <sheetName val="0341 Muebles_Contable"/>
      <sheetName val="0341 Inmuebles_Contable"/>
    </sheetNames>
    <sheetDataSet>
      <sheetData sheetId="0">
        <row r="8">
          <cell r="B8">
            <v>2018</v>
          </cell>
          <cell r="D8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zoomScaleNormal="100" workbookViewId="0">
      <pane ySplit="2" topLeftCell="A63" activePane="bottomLeft" state="frozen"/>
      <selection activeCell="A2" sqref="A2:K28"/>
      <selection pane="bottomLeft" sqref="A1:E1"/>
    </sheetView>
  </sheetViews>
  <sheetFormatPr baseColWidth="10" defaultRowHeight="11.25" x14ac:dyDescent="0.2"/>
  <cols>
    <col min="1" max="2" width="1.5703125" style="4" customWidth="1"/>
    <col min="3" max="3" width="64.28515625" style="32" bestFit="1" customWidth="1"/>
    <col min="4" max="4" width="22.140625" style="32" customWidth="1"/>
    <col min="5" max="5" width="22.140625" style="34" customWidth="1"/>
    <col min="6" max="6" width="1.5703125" style="4" customWidth="1"/>
    <col min="7" max="16384" width="11.42578125" style="4"/>
  </cols>
  <sheetData>
    <row r="1" spans="1:5" ht="39.950000000000003" customHeight="1" x14ac:dyDescent="0.2">
      <c r="A1" s="1" t="s">
        <v>48</v>
      </c>
      <c r="B1" s="2"/>
      <c r="C1" s="2"/>
      <c r="D1" s="2"/>
      <c r="E1" s="3"/>
    </row>
    <row r="2" spans="1:5" ht="15" customHeight="1" x14ac:dyDescent="0.2">
      <c r="A2" s="5" t="s">
        <v>0</v>
      </c>
      <c r="B2" s="6"/>
      <c r="C2" s="6"/>
      <c r="D2" s="7">
        <f>+[1]DATOS!$B$8</f>
        <v>2018</v>
      </c>
      <c r="E2" s="8">
        <f>+[1]DATOS!$D$8</f>
        <v>2017</v>
      </c>
    </row>
    <row r="3" spans="1:5" ht="15" customHeight="1" x14ac:dyDescent="0.2">
      <c r="A3" s="9"/>
      <c r="C3" s="10"/>
      <c r="D3" s="10"/>
      <c r="E3" s="11"/>
    </row>
    <row r="4" spans="1:5" ht="12.75" customHeight="1" x14ac:dyDescent="0.2">
      <c r="A4" s="12" t="s">
        <v>1</v>
      </c>
      <c r="C4" s="13"/>
      <c r="D4" s="14"/>
      <c r="E4" s="15"/>
    </row>
    <row r="5" spans="1:5" x14ac:dyDescent="0.2">
      <c r="A5" s="9"/>
      <c r="B5" s="16" t="s">
        <v>2</v>
      </c>
      <c r="C5" s="17"/>
      <c r="D5" s="18">
        <f>SUM(D6:D16)</f>
        <v>90755830.420000002</v>
      </c>
      <c r="E5" s="19">
        <f>SUM(E6:E16)</f>
        <v>185442703.09</v>
      </c>
    </row>
    <row r="6" spans="1:5" x14ac:dyDescent="0.2">
      <c r="A6" s="9"/>
      <c r="C6" s="20" t="s">
        <v>3</v>
      </c>
      <c r="D6" s="21">
        <v>0</v>
      </c>
      <c r="E6" s="22">
        <v>0</v>
      </c>
    </row>
    <row r="7" spans="1:5" x14ac:dyDescent="0.2">
      <c r="A7" s="9"/>
      <c r="C7" s="20" t="s">
        <v>4</v>
      </c>
      <c r="D7" s="21">
        <v>0</v>
      </c>
      <c r="E7" s="22">
        <v>0</v>
      </c>
    </row>
    <row r="8" spans="1:5" x14ac:dyDescent="0.2">
      <c r="A8" s="9"/>
      <c r="C8" s="20" t="s">
        <v>5</v>
      </c>
      <c r="D8" s="21">
        <v>0</v>
      </c>
      <c r="E8" s="22">
        <v>0</v>
      </c>
    </row>
    <row r="9" spans="1:5" x14ac:dyDescent="0.2">
      <c r="A9" s="9"/>
      <c r="C9" s="20" t="s">
        <v>6</v>
      </c>
      <c r="D9" s="21">
        <v>0</v>
      </c>
      <c r="E9" s="22">
        <v>0</v>
      </c>
    </row>
    <row r="10" spans="1:5" x14ac:dyDescent="0.2">
      <c r="A10" s="9"/>
      <c r="C10" s="20" t="s">
        <v>7</v>
      </c>
      <c r="D10" s="21">
        <v>0</v>
      </c>
      <c r="E10" s="22">
        <v>0</v>
      </c>
    </row>
    <row r="11" spans="1:5" x14ac:dyDescent="0.2">
      <c r="A11" s="9"/>
      <c r="C11" s="20" t="s">
        <v>8</v>
      </c>
      <c r="D11" s="21">
        <v>725996.95</v>
      </c>
      <c r="E11" s="22">
        <v>1202076.93</v>
      </c>
    </row>
    <row r="12" spans="1:5" x14ac:dyDescent="0.2">
      <c r="A12" s="9"/>
      <c r="C12" s="20" t="s">
        <v>9</v>
      </c>
      <c r="D12" s="21">
        <v>28620.66</v>
      </c>
      <c r="E12" s="22">
        <v>1183678.92</v>
      </c>
    </row>
    <row r="13" spans="1:5" ht="22.5" x14ac:dyDescent="0.2">
      <c r="A13" s="9"/>
      <c r="C13" s="20" t="s">
        <v>10</v>
      </c>
      <c r="D13" s="21">
        <v>0</v>
      </c>
      <c r="E13" s="22">
        <v>0</v>
      </c>
    </row>
    <row r="14" spans="1:5" x14ac:dyDescent="0.2">
      <c r="A14" s="9"/>
      <c r="C14" s="20" t="s">
        <v>11</v>
      </c>
      <c r="D14" s="21">
        <v>23431305.359999999</v>
      </c>
      <c r="E14" s="22">
        <v>41793934.060000002</v>
      </c>
    </row>
    <row r="15" spans="1:5" x14ac:dyDescent="0.2">
      <c r="A15" s="9"/>
      <c r="C15" s="20" t="s">
        <v>12</v>
      </c>
      <c r="D15" s="21">
        <v>64574408.719999999</v>
      </c>
      <c r="E15" s="22">
        <v>135152533.09</v>
      </c>
    </row>
    <row r="16" spans="1:5" x14ac:dyDescent="0.2">
      <c r="A16" s="9"/>
      <c r="C16" s="20" t="s">
        <v>13</v>
      </c>
      <c r="D16" s="21">
        <v>1995498.73</v>
      </c>
      <c r="E16" s="22">
        <v>6110480.0900000008</v>
      </c>
    </row>
    <row r="17" spans="1:5" x14ac:dyDescent="0.2">
      <c r="A17" s="9"/>
      <c r="B17" s="16" t="s">
        <v>14</v>
      </c>
      <c r="C17" s="17"/>
      <c r="D17" s="18">
        <f>SUM(D18:D33)</f>
        <v>67287699.219999999</v>
      </c>
      <c r="E17" s="19">
        <f>SUM(E18:E33)</f>
        <v>216713737.47999999</v>
      </c>
    </row>
    <row r="18" spans="1:5" x14ac:dyDescent="0.2">
      <c r="A18" s="9"/>
      <c r="C18" s="20" t="s">
        <v>15</v>
      </c>
      <c r="D18" s="21">
        <v>17781506.530000001</v>
      </c>
      <c r="E18" s="22">
        <v>77601412.180000007</v>
      </c>
    </row>
    <row r="19" spans="1:5" x14ac:dyDescent="0.2">
      <c r="A19" s="9"/>
      <c r="C19" s="20" t="s">
        <v>16</v>
      </c>
      <c r="D19" s="21">
        <v>928228.33</v>
      </c>
      <c r="E19" s="22">
        <v>4829469</v>
      </c>
    </row>
    <row r="20" spans="1:5" x14ac:dyDescent="0.2">
      <c r="A20" s="9"/>
      <c r="C20" s="20" t="s">
        <v>17</v>
      </c>
      <c r="D20" s="21">
        <v>2991284.52</v>
      </c>
      <c r="E20" s="22">
        <v>32894714.670000002</v>
      </c>
    </row>
    <row r="21" spans="1:5" x14ac:dyDescent="0.2">
      <c r="A21" s="9"/>
      <c r="C21" s="20" t="s">
        <v>18</v>
      </c>
      <c r="D21" s="21">
        <v>0</v>
      </c>
      <c r="E21" s="22">
        <v>0</v>
      </c>
    </row>
    <row r="22" spans="1:5" x14ac:dyDescent="0.2">
      <c r="A22" s="9"/>
      <c r="C22" s="20" t="s">
        <v>19</v>
      </c>
      <c r="D22" s="21">
        <v>45506708.68</v>
      </c>
      <c r="E22" s="22">
        <v>100952635.66</v>
      </c>
    </row>
    <row r="23" spans="1:5" x14ac:dyDescent="0.2">
      <c r="A23" s="9"/>
      <c r="C23" s="20" t="s">
        <v>20</v>
      </c>
      <c r="D23" s="21">
        <v>0</v>
      </c>
      <c r="E23" s="22">
        <v>0</v>
      </c>
    </row>
    <row r="24" spans="1:5" x14ac:dyDescent="0.2">
      <c r="A24" s="9"/>
      <c r="C24" s="20" t="s">
        <v>21</v>
      </c>
      <c r="D24" s="21">
        <v>0</v>
      </c>
      <c r="E24" s="22">
        <v>0</v>
      </c>
    </row>
    <row r="25" spans="1:5" x14ac:dyDescent="0.2">
      <c r="A25" s="9"/>
      <c r="C25" s="20" t="s">
        <v>22</v>
      </c>
      <c r="D25" s="21">
        <v>79969.69</v>
      </c>
      <c r="E25" s="22">
        <v>435505.97</v>
      </c>
    </row>
    <row r="26" spans="1:5" x14ac:dyDescent="0.2">
      <c r="A26" s="9"/>
      <c r="C26" s="20" t="s">
        <v>23</v>
      </c>
      <c r="D26" s="21">
        <v>0</v>
      </c>
      <c r="E26" s="22">
        <v>0</v>
      </c>
    </row>
    <row r="27" spans="1:5" x14ac:dyDescent="0.2">
      <c r="A27" s="9"/>
      <c r="C27" s="20" t="s">
        <v>24</v>
      </c>
      <c r="D27" s="21">
        <v>0</v>
      </c>
      <c r="E27" s="22">
        <v>0</v>
      </c>
    </row>
    <row r="28" spans="1:5" x14ac:dyDescent="0.2">
      <c r="A28" s="9"/>
      <c r="C28" s="20" t="s">
        <v>25</v>
      </c>
      <c r="D28" s="21">
        <v>0</v>
      </c>
      <c r="E28" s="22">
        <v>0</v>
      </c>
    </row>
    <row r="29" spans="1:5" x14ac:dyDescent="0.2">
      <c r="A29" s="9"/>
      <c r="C29" s="20" t="s">
        <v>26</v>
      </c>
      <c r="D29" s="21">
        <v>0</v>
      </c>
      <c r="E29" s="22">
        <v>0</v>
      </c>
    </row>
    <row r="30" spans="1:5" x14ac:dyDescent="0.2">
      <c r="A30" s="9"/>
      <c r="C30" s="20" t="s">
        <v>27</v>
      </c>
      <c r="D30" s="21">
        <v>0</v>
      </c>
      <c r="E30" s="22">
        <v>0</v>
      </c>
    </row>
    <row r="31" spans="1:5" x14ac:dyDescent="0.2">
      <c r="A31" s="9"/>
      <c r="C31" s="20" t="s">
        <v>28</v>
      </c>
      <c r="D31" s="21">
        <v>0</v>
      </c>
      <c r="E31" s="22">
        <v>0</v>
      </c>
    </row>
    <row r="32" spans="1:5" x14ac:dyDescent="0.2">
      <c r="A32" s="9"/>
      <c r="C32" s="20" t="s">
        <v>29</v>
      </c>
      <c r="D32" s="21">
        <v>0</v>
      </c>
      <c r="E32" s="22">
        <v>0</v>
      </c>
    </row>
    <row r="33" spans="1:5" x14ac:dyDescent="0.2">
      <c r="A33" s="9"/>
      <c r="C33" s="20" t="s">
        <v>30</v>
      </c>
      <c r="D33" s="21">
        <v>1.47</v>
      </c>
      <c r="E33" s="22">
        <v>0</v>
      </c>
    </row>
    <row r="34" spans="1:5" x14ac:dyDescent="0.2">
      <c r="A34" s="23" t="s">
        <v>31</v>
      </c>
      <c r="C34" s="24"/>
      <c r="D34" s="18">
        <f>+D5-D17</f>
        <v>23468131.200000003</v>
      </c>
      <c r="E34" s="19">
        <f>+E5-E17</f>
        <v>-31271034.389999986</v>
      </c>
    </row>
    <row r="35" spans="1:5" x14ac:dyDescent="0.2">
      <c r="A35" s="25"/>
      <c r="C35" s="24"/>
      <c r="D35" s="18"/>
      <c r="E35" s="19"/>
    </row>
    <row r="36" spans="1:5" x14ac:dyDescent="0.2">
      <c r="A36" s="12" t="s">
        <v>32</v>
      </c>
      <c r="C36" s="13"/>
      <c r="D36" s="21"/>
      <c r="E36" s="22"/>
    </row>
    <row r="37" spans="1:5" x14ac:dyDescent="0.2">
      <c r="A37" s="9"/>
      <c r="B37" s="16" t="s">
        <v>2</v>
      </c>
      <c r="C37" s="17"/>
      <c r="D37" s="18">
        <f>SUM(D38:D40)</f>
        <v>0</v>
      </c>
      <c r="E37" s="19">
        <f>SUM(E38:E40)</f>
        <v>4630683</v>
      </c>
    </row>
    <row r="38" spans="1:5" x14ac:dyDescent="0.2">
      <c r="A38" s="9"/>
      <c r="C38" s="20" t="s">
        <v>33</v>
      </c>
      <c r="D38" s="21">
        <v>0</v>
      </c>
      <c r="E38" s="22">
        <v>0</v>
      </c>
    </row>
    <row r="39" spans="1:5" x14ac:dyDescent="0.2">
      <c r="A39" s="9"/>
      <c r="C39" s="20" t="s">
        <v>34</v>
      </c>
      <c r="D39" s="21">
        <v>0</v>
      </c>
      <c r="E39" s="22">
        <v>0</v>
      </c>
    </row>
    <row r="40" spans="1:5" x14ac:dyDescent="0.2">
      <c r="A40" s="9"/>
      <c r="C40" s="20" t="s">
        <v>35</v>
      </c>
      <c r="D40" s="21">
        <v>0</v>
      </c>
      <c r="E40" s="22">
        <v>4630683</v>
      </c>
    </row>
    <row r="41" spans="1:5" x14ac:dyDescent="0.2">
      <c r="A41" s="9"/>
      <c r="B41" s="16" t="s">
        <v>14</v>
      </c>
      <c r="C41" s="17"/>
      <c r="D41" s="18">
        <f>SUM(D42:D44)</f>
        <v>134083503.44000006</v>
      </c>
      <c r="E41" s="19">
        <f>SUM(E42:E44)</f>
        <v>126293787.02</v>
      </c>
    </row>
    <row r="42" spans="1:5" x14ac:dyDescent="0.2">
      <c r="A42" s="9"/>
      <c r="C42" s="20" t="s">
        <v>33</v>
      </c>
      <c r="D42" s="21">
        <v>134083503.44000006</v>
      </c>
      <c r="E42" s="22">
        <v>121654413.59999999</v>
      </c>
    </row>
    <row r="43" spans="1:5" x14ac:dyDescent="0.2">
      <c r="A43" s="9"/>
      <c r="C43" s="20" t="s">
        <v>34</v>
      </c>
      <c r="D43" s="21">
        <v>0</v>
      </c>
      <c r="E43" s="22">
        <v>229200</v>
      </c>
    </row>
    <row r="44" spans="1:5" x14ac:dyDescent="0.2">
      <c r="A44" s="9"/>
      <c r="C44" s="20" t="s">
        <v>35</v>
      </c>
      <c r="D44" s="21">
        <v>0</v>
      </c>
      <c r="E44" s="22">
        <v>4410173.42</v>
      </c>
    </row>
    <row r="45" spans="1:5" x14ac:dyDescent="0.2">
      <c r="A45" s="23" t="s">
        <v>36</v>
      </c>
      <c r="C45" s="24"/>
      <c r="D45" s="18">
        <f>+D37-D41</f>
        <v>-134083503.44000006</v>
      </c>
      <c r="E45" s="19">
        <f>+E37-E41</f>
        <v>-121663104.02</v>
      </c>
    </row>
    <row r="46" spans="1:5" x14ac:dyDescent="0.2">
      <c r="A46" s="25"/>
      <c r="C46" s="24"/>
      <c r="D46" s="18"/>
      <c r="E46" s="19"/>
    </row>
    <row r="47" spans="1:5" x14ac:dyDescent="0.2">
      <c r="A47" s="12" t="s">
        <v>37</v>
      </c>
      <c r="C47" s="13"/>
      <c r="D47" s="21"/>
      <c r="E47" s="22"/>
    </row>
    <row r="48" spans="1:5" x14ac:dyDescent="0.2">
      <c r="A48" s="9"/>
      <c r="B48" s="16" t="s">
        <v>2</v>
      </c>
      <c r="C48" s="17"/>
      <c r="D48" s="18">
        <f>SUM(D49:D52)</f>
        <v>306866070.77999985</v>
      </c>
      <c r="E48" s="19">
        <f>SUM(E49:E52)</f>
        <v>392961814</v>
      </c>
    </row>
    <row r="49" spans="1:5" x14ac:dyDescent="0.2">
      <c r="A49" s="9"/>
      <c r="C49" s="20" t="s">
        <v>38</v>
      </c>
      <c r="D49" s="21">
        <v>0</v>
      </c>
      <c r="E49" s="22">
        <v>0</v>
      </c>
    </row>
    <row r="50" spans="1:5" x14ac:dyDescent="0.2">
      <c r="A50" s="9"/>
      <c r="C50" s="26" t="s">
        <v>39</v>
      </c>
      <c r="D50" s="21">
        <v>0</v>
      </c>
      <c r="E50" s="22">
        <v>0</v>
      </c>
    </row>
    <row r="51" spans="1:5" x14ac:dyDescent="0.2">
      <c r="A51" s="9"/>
      <c r="C51" s="26" t="s">
        <v>40</v>
      </c>
      <c r="D51" s="21">
        <v>0</v>
      </c>
      <c r="E51" s="22">
        <v>0</v>
      </c>
    </row>
    <row r="52" spans="1:5" x14ac:dyDescent="0.2">
      <c r="A52" s="9"/>
      <c r="C52" s="20" t="s">
        <v>41</v>
      </c>
      <c r="D52" s="21">
        <v>306866070.77999985</v>
      </c>
      <c r="E52" s="22">
        <v>392961814</v>
      </c>
    </row>
    <row r="53" spans="1:5" x14ac:dyDescent="0.2">
      <c r="A53" s="9"/>
      <c r="B53" s="16" t="s">
        <v>14</v>
      </c>
      <c r="C53" s="17"/>
      <c r="D53" s="18">
        <f>SUM(D54:D57)</f>
        <v>255439405.07000011</v>
      </c>
      <c r="E53" s="19">
        <f>SUM(E54:E57)</f>
        <v>156257233</v>
      </c>
    </row>
    <row r="54" spans="1:5" x14ac:dyDescent="0.2">
      <c r="A54" s="9"/>
      <c r="C54" s="20" t="s">
        <v>42</v>
      </c>
      <c r="D54" s="21">
        <v>0</v>
      </c>
      <c r="E54" s="22">
        <v>0</v>
      </c>
    </row>
    <row r="55" spans="1:5" x14ac:dyDescent="0.2">
      <c r="A55" s="9"/>
      <c r="C55" s="26" t="s">
        <v>39</v>
      </c>
      <c r="D55" s="21">
        <v>0</v>
      </c>
      <c r="E55" s="22">
        <v>0</v>
      </c>
    </row>
    <row r="56" spans="1:5" x14ac:dyDescent="0.2">
      <c r="A56" s="9"/>
      <c r="C56" s="26" t="s">
        <v>40</v>
      </c>
      <c r="D56" s="21">
        <v>0</v>
      </c>
      <c r="E56" s="22">
        <v>0</v>
      </c>
    </row>
    <row r="57" spans="1:5" x14ac:dyDescent="0.2">
      <c r="A57" s="9"/>
      <c r="C57" s="20" t="s">
        <v>41</v>
      </c>
      <c r="D57" s="21">
        <v>255439405.07000011</v>
      </c>
      <c r="E57" s="22">
        <v>156257233</v>
      </c>
    </row>
    <row r="58" spans="1:5" x14ac:dyDescent="0.2">
      <c r="A58" s="23" t="s">
        <v>43</v>
      </c>
      <c r="C58" s="24"/>
      <c r="D58" s="18">
        <f>+D48-D53</f>
        <v>51426665.70999974</v>
      </c>
      <c r="E58" s="19">
        <f>+E48-E53</f>
        <v>236704581</v>
      </c>
    </row>
    <row r="59" spans="1:5" x14ac:dyDescent="0.2">
      <c r="A59" s="25"/>
      <c r="C59" s="24"/>
      <c r="D59" s="18"/>
      <c r="E59" s="19"/>
    </row>
    <row r="60" spans="1:5" x14ac:dyDescent="0.2">
      <c r="A60" s="23" t="s">
        <v>44</v>
      </c>
      <c r="C60" s="24"/>
      <c r="D60" s="18">
        <f>+D34+D45+D58</f>
        <v>-59188706.530000314</v>
      </c>
      <c r="E60" s="19">
        <f>+E34+E45+E58</f>
        <v>83770442.590000033</v>
      </c>
    </row>
    <row r="61" spans="1:5" x14ac:dyDescent="0.2">
      <c r="A61" s="25"/>
      <c r="C61" s="24"/>
      <c r="D61" s="18"/>
      <c r="E61" s="19"/>
    </row>
    <row r="62" spans="1:5" x14ac:dyDescent="0.2">
      <c r="A62" s="23" t="s">
        <v>45</v>
      </c>
      <c r="C62" s="24"/>
      <c r="D62" s="18">
        <f>+E63</f>
        <v>351438004.52000004</v>
      </c>
      <c r="E62" s="19">
        <v>267667561.93000001</v>
      </c>
    </row>
    <row r="63" spans="1:5" x14ac:dyDescent="0.2">
      <c r="A63" s="23" t="s">
        <v>46</v>
      </c>
      <c r="C63" s="24"/>
      <c r="D63" s="18">
        <f>+D62+D60</f>
        <v>292249297.98999971</v>
      </c>
      <c r="E63" s="19">
        <f>+E62+E60</f>
        <v>351438004.52000004</v>
      </c>
    </row>
    <row r="64" spans="1:5" x14ac:dyDescent="0.2">
      <c r="A64" s="27"/>
      <c r="B64" s="28"/>
      <c r="C64" s="29"/>
      <c r="D64" s="29"/>
      <c r="E64" s="30"/>
    </row>
    <row r="66" spans="2:5" x14ac:dyDescent="0.2">
      <c r="B66" s="31" t="s">
        <v>47</v>
      </c>
      <c r="C66" s="31"/>
      <c r="D66" s="31"/>
      <c r="E66" s="31"/>
    </row>
    <row r="67" spans="2:5" ht="17.25" customHeight="1" x14ac:dyDescent="0.2">
      <c r="B67" s="31"/>
      <c r="C67" s="31"/>
      <c r="D67" s="31"/>
      <c r="E67" s="31"/>
    </row>
    <row r="68" spans="2:5" x14ac:dyDescent="0.2">
      <c r="D68" s="33"/>
    </row>
  </sheetData>
  <sheetProtection formatCells="0" formatColumns="0" formatRows="0" autoFilter="0"/>
  <mergeCells count="3">
    <mergeCell ref="A1:E1"/>
    <mergeCell ref="A2:C2"/>
    <mergeCell ref="B66:E67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 EFE</vt:lpstr>
      <vt:lpstr>'0315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2018-05-11T18:09:19Z</dcterms:created>
  <dcterms:modified xsi:type="dcterms:W3CDTF">2018-05-11T18:16:34Z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