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D31" i="1"/>
  <c r="G31" i="1" s="1"/>
  <c r="H31" i="1" s="1"/>
  <c r="D30" i="1"/>
  <c r="G30" i="1" s="1"/>
  <c r="H30" i="1" s="1"/>
  <c r="D29" i="1"/>
  <c r="G29" i="1" s="1"/>
  <c r="H29" i="1" s="1"/>
  <c r="D28" i="1"/>
  <c r="G28" i="1" s="1"/>
  <c r="H28" i="1" s="1"/>
  <c r="D27" i="1"/>
  <c r="G27" i="1" s="1"/>
  <c r="H27" i="1" s="1"/>
  <c r="D26" i="1"/>
  <c r="G26" i="1" s="1"/>
  <c r="H26" i="1" s="1"/>
  <c r="F24" i="1"/>
  <c r="E24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H16" i="1" s="1"/>
  <c r="F14" i="1"/>
  <c r="E14" i="1"/>
  <c r="G13" i="1"/>
  <c r="F12" i="1"/>
  <c r="E12" i="1"/>
  <c r="H18" i="1" l="1"/>
  <c r="K18" i="1"/>
  <c r="K22" i="1"/>
  <c r="H22" i="1"/>
  <c r="K19" i="1"/>
  <c r="H19" i="1"/>
  <c r="K34" i="1"/>
  <c r="H34" i="1"/>
  <c r="H20" i="1"/>
  <c r="K20" i="1"/>
  <c r="K17" i="1"/>
  <c r="H17" i="1"/>
  <c r="H21" i="1"/>
  <c r="K21" i="1"/>
  <c r="D14" i="1"/>
  <c r="D24" i="1"/>
  <c r="G24" i="1" s="1"/>
  <c r="H24" i="1" s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<sst xmlns="http://schemas.openxmlformats.org/spreadsheetml/2006/main" count="39" uniqueCount="38">
  <si>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</si>
  <si>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2018</t>
  </si>
  <si>
    <t>(Pesos)</t>
  </si>
  <si>
    <t>Ente Público:</t>
  </si>
  <si>
    <t>INSTITUTO ESTATAL DE LA CULTURA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</si>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</sst>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BM-GTO-IEC-1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Hoja2"/>
      <sheetName val="Hoja3"/>
    </sheetNames>
    <sheetDataSet>
      <sheetData sheetId="0">
        <row r="16">
          <cell r="D16">
            <v>88119446.819999993</v>
          </cell>
          <cell r="E16">
            <v>60263123.280000001</v>
          </cell>
        </row>
        <row r="17">
          <cell r="D17">
            <v>1386786.67</v>
          </cell>
          <cell r="E17">
            <v>786621.75</v>
          </cell>
        </row>
        <row r="18">
          <cell r="D18">
            <v>22208474.829999998</v>
          </cell>
          <cell r="E18">
            <v>25091619.800000001</v>
          </cell>
        </row>
        <row r="19">
          <cell r="D19">
            <v>479541.78</v>
          </cell>
          <cell r="E19">
            <v>479547.69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41833.94</v>
          </cell>
        </row>
        <row r="29">
          <cell r="E29">
            <v>32993647.07</v>
          </cell>
        </row>
        <row r="30">
          <cell r="E30">
            <v>0</v>
          </cell>
        </row>
        <row r="31">
          <cell r="E31">
            <v>73228555.659999996</v>
          </cell>
        </row>
        <row r="32">
          <cell r="E32">
            <v>167527214.09</v>
          </cell>
        </row>
        <row r="33">
          <cell r="E33">
            <v>0</v>
          </cell>
        </row>
        <row r="34">
          <cell r="E34">
            <v>-73261927.689999998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F32" sqref="F3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287150235.58999997</v>
      </c>
      <c r="E12" s="31">
        <f>+E14+E24</f>
        <v>281967079.44</v>
      </c>
      <c r="F12" s="31">
        <f>+F14+F24</f>
        <v>246324133.40000001</v>
      </c>
      <c r="G12" s="31">
        <f>+D12+E12-F12</f>
        <v>322793181.63</v>
      </c>
      <c r="H12" s="31">
        <f>+G12-D12</f>
        <v>35642946.040000021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86662746.459999993</v>
      </c>
      <c r="E14" s="36">
        <f>SUM(E16:E22)</f>
        <v>244272640.03999999</v>
      </c>
      <c r="F14" s="36">
        <f>SUM(F16:F22)</f>
        <v>218741136.41</v>
      </c>
      <c r="G14" s="31">
        <f>+D14+E14-F14</f>
        <v>112194250.09</v>
      </c>
      <c r="H14" s="36">
        <f>+G14-D14</f>
        <v>25531503.63000001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60263123.280000001</v>
      </c>
      <c r="E16" s="44">
        <v>130279193.84999999</v>
      </c>
      <c r="F16" s="44">
        <v>102422870.31999999</v>
      </c>
      <c r="G16" s="45">
        <f>+D16+E16-F16</f>
        <v>88119446.810000002</v>
      </c>
      <c r="H16" s="45">
        <f t="shared" ref="H16:H22" si="0">+G16-D16</f>
        <v>27856323.530000001</v>
      </c>
      <c r="I16" s="42"/>
      <c r="J16" s="5"/>
      <c r="K16" s="38"/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786621.75</v>
      </c>
      <c r="E17" s="44">
        <v>109979601.98</v>
      </c>
      <c r="F17" s="44">
        <v>109379437.06</v>
      </c>
      <c r="G17" s="45">
        <f t="shared" ref="G17:G22" si="1">+D17+E17-F17</f>
        <v>1386786.6700000018</v>
      </c>
      <c r="H17" s="45">
        <f t="shared" si="0"/>
        <v>600164.92000000179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25091619.800000001</v>
      </c>
      <c r="E18" s="44">
        <v>4013844.21</v>
      </c>
      <c r="F18" s="44">
        <v>6896989.1799999997</v>
      </c>
      <c r="G18" s="45">
        <f t="shared" si="1"/>
        <v>22208474.830000002</v>
      </c>
      <c r="H18" s="45">
        <f t="shared" si="0"/>
        <v>-2883144.9699999988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479547.69</v>
      </c>
      <c r="E19" s="44">
        <v>0</v>
      </c>
      <c r="F19" s="44">
        <v>5.91</v>
      </c>
      <c r="G19" s="45">
        <f t="shared" si="1"/>
        <v>479541.78</v>
      </c>
      <c r="H19" s="45">
        <f t="shared" si="0"/>
        <v>-5.9099999999743886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0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0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41833.94</v>
      </c>
      <c r="E22" s="44">
        <v>0</v>
      </c>
      <c r="F22" s="44">
        <v>41833.94</v>
      </c>
      <c r="G22" s="45">
        <f t="shared" si="1"/>
        <v>0</v>
      </c>
      <c r="H22" s="45">
        <f t="shared" si="0"/>
        <v>-41833.94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200487489.13</v>
      </c>
      <c r="E24" s="36">
        <f>SUM(E26:E34)</f>
        <v>37694439.399999999</v>
      </c>
      <c r="F24" s="36">
        <f>SUM(F26:F34)</f>
        <v>27582996.989999998</v>
      </c>
      <c r="G24" s="36">
        <f>+D24+E24-F24</f>
        <v>210598931.53999999</v>
      </c>
      <c r="H24" s="36">
        <f>+G24-D24</f>
        <v>10111442.409999996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32993647.07</v>
      </c>
      <c r="E26" s="44">
        <v>15750046.85</v>
      </c>
      <c r="F26" s="44">
        <v>10633615.24</v>
      </c>
      <c r="G26" s="45">
        <f>+D26+E26-F26</f>
        <v>38110078.68</v>
      </c>
      <c r="H26" s="45">
        <f>+G26-D26</f>
        <v>5116431.6099999994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2">+D27+E27-F27</f>
        <v>0</v>
      </c>
      <c r="H27" s="45">
        <f t="shared" ref="H27:H34" si="3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73228555.659999996</v>
      </c>
      <c r="E28" s="44">
        <v>21545765.190000001</v>
      </c>
      <c r="F28" s="44">
        <v>13310300.800000001</v>
      </c>
      <c r="G28" s="45">
        <f t="shared" si="2"/>
        <v>81464020.049999997</v>
      </c>
      <c r="H28" s="45">
        <f t="shared" si="3"/>
        <v>8235464.3900000006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167527214.09</v>
      </c>
      <c r="E29" s="44">
        <v>398627.36</v>
      </c>
      <c r="F29" s="44">
        <v>3639080.95</v>
      </c>
      <c r="G29" s="45">
        <f t="shared" si="2"/>
        <v>164286760.50000003</v>
      </c>
      <c r="H29" s="45">
        <f t="shared" si="3"/>
        <v>-3240453.5899999738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2"/>
        <v>0</v>
      </c>
      <c r="H30" s="45">
        <f t="shared" si="3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-73261927.689999998</v>
      </c>
      <c r="E31" s="44">
        <v>0</v>
      </c>
      <c r="F31" s="44">
        <v>0</v>
      </c>
      <c r="G31" s="45">
        <f t="shared" si="2"/>
        <v>-73261927.689999998</v>
      </c>
      <c r="H31" s="45">
        <f t="shared" si="3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2"/>
        <v>0</v>
      </c>
      <c r="H32" s="45">
        <f t="shared" si="3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2"/>
        <v>0</v>
      </c>
      <c r="H33" s="45">
        <f t="shared" si="3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2"/>
        <v>0</v>
      </c>
      <c r="H34" s="45">
        <f t="shared" si="3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2018-04-27T22:02:55Z</cp:lastPrinted>
  <dcterms:created xsi:type="dcterms:W3CDTF">2018-04-27T22:02:03Z</dcterms:created>
  <dcterms:modified xsi:type="dcterms:W3CDTF">2018-04-27T22:26:53Z</dcterms:modified>
</cp:coreProperties>
</file>