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45621" concurrentCalc="0"/>
</workbook>
</file>

<file path=xl/calcChain.xml><?xml version="1.0" encoding="utf-8"?>
<calcChain xmlns="http://schemas.openxmlformats.org/spreadsheetml/2006/main">
  <c r="D34" i="1" l="1"/>
  <c r="G34" i="1"/>
  <c r="K34" i="1"/>
  <c r="H34" i="1"/>
  <c r="D33" i="1"/>
  <c r="G33" i="1"/>
  <c r="H33" i="1"/>
  <c r="D32" i="1"/>
  <c r="G32" i="1"/>
  <c r="H32" i="1"/>
  <c r="D31" i="1"/>
  <c r="G31" i="1"/>
  <c r="H31" i="1"/>
  <c r="D30" i="1"/>
  <c r="G30" i="1"/>
  <c r="H30" i="1"/>
  <c r="D29" i="1"/>
  <c r="G29" i="1"/>
  <c r="H29" i="1"/>
  <c r="D28" i="1"/>
  <c r="G28" i="1"/>
  <c r="H28" i="1"/>
  <c r="D27" i="1"/>
  <c r="G27" i="1"/>
  <c r="H27" i="1"/>
  <c r="D26" i="1"/>
  <c r="G26" i="1"/>
  <c r="H26" i="1"/>
  <c r="D24" i="1"/>
  <c r="E24" i="1"/>
  <c r="F24" i="1"/>
  <c r="G24" i="1"/>
  <c r="H24" i="1"/>
  <c r="D22" i="1"/>
  <c r="G22" i="1"/>
  <c r="K22" i="1"/>
  <c r="H22" i="1"/>
  <c r="D21" i="1"/>
  <c r="G21" i="1"/>
  <c r="K21" i="1"/>
  <c r="H21" i="1"/>
  <c r="D20" i="1"/>
  <c r="G20" i="1"/>
  <c r="K20" i="1"/>
  <c r="H20" i="1"/>
  <c r="D19" i="1"/>
  <c r="G19" i="1"/>
  <c r="K19" i="1"/>
  <c r="H19" i="1"/>
  <c r="D18" i="1"/>
  <c r="G18" i="1"/>
  <c r="K18" i="1"/>
  <c r="H18" i="1"/>
  <c r="D17" i="1"/>
  <c r="G17" i="1"/>
  <c r="H17" i="1"/>
  <c r="D16" i="1"/>
  <c r="G16" i="1"/>
  <c r="K16" i="1"/>
  <c r="H16" i="1"/>
  <c r="D14" i="1"/>
  <c r="E14" i="1"/>
  <c r="F14" i="1"/>
  <c r="G14" i="1"/>
  <c r="H14" i="1"/>
  <c r="G13" i="1"/>
  <c r="D12" i="1"/>
  <c r="E12" i="1"/>
  <c r="F12" i="1"/>
  <c r="G12" i="1"/>
  <c r="H12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<sst xmlns="http://schemas.openxmlformats.org/spreadsheetml/2006/main" count="39" uniqueCount="38">
  <si>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</si>
  <si>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2017</t>
  </si>
  <si>
    <t>(Pesos)</t>
  </si>
  <si>
    <t>Ente Público:</t>
  </si>
  <si>
    <t>INSTITUTO ESTATAL DE LA CULTURA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</si>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</sst>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8" fillId="20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2">
    <xf numFmtId="0" fontId="0" fillId="0" borderId="0" xfId="0"/>
    <xf numFmtId="0" fontId="3" fillId="18" borderId="0" xfId="0" applyFont="1" applyFill="1" applyBorder="1"/>
    <xf numFmtId="0" fontId="4" fillId="18" borderId="0" xfId="0" applyFont="1" applyFill="1" applyBorder="1" applyAlignment="1"/>
    <xf numFmtId="0" fontId="4" fillId="18" borderId="0" xfId="0" applyFont="1" applyFill="1" applyBorder="1" applyAlignment="1">
      <alignment horizontal="center"/>
    </xf>
    <xf numFmtId="0" fontId="4" fillId="19" borderId="0" xfId="0" applyFont="1" applyFill="1" applyBorder="1" applyAlignment="1"/>
    <xf numFmtId="0" fontId="3" fillId="19" borderId="0" xfId="0" applyFont="1" applyFill="1"/>
    <xf numFmtId="0" fontId="3" fillId="19" borderId="0" xfId="0" applyFont="1" applyFill="1" applyBorder="1"/>
    <xf numFmtId="0" fontId="4" fillId="18" borderId="0" xfId="2" applyFont="1" applyFill="1" applyBorder="1" applyAlignment="1">
      <alignment horizontal="center"/>
    </xf>
    <xf numFmtId="0" fontId="4" fillId="19" borderId="0" xfId="3" applyNumberFormat="1" applyFont="1" applyFill="1" applyBorder="1" applyAlignment="1">
      <alignment horizontal="centerContinuous" vertical="center"/>
    </xf>
    <xf numFmtId="0" fontId="4" fillId="19" borderId="0" xfId="0" applyFont="1" applyFill="1" applyBorder="1" applyAlignment="1">
      <alignment horizontal="right"/>
    </xf>
    <xf numFmtId="0" fontId="4" fillId="19" borderId="2" xfId="0" applyNumberFormat="1" applyFont="1" applyFill="1" applyBorder="1" applyAlignment="1" applyProtection="1">
      <alignment horizontal="center"/>
      <protection locked="0"/>
    </xf>
    <xf numFmtId="0" fontId="4" fillId="19" borderId="0" xfId="0" applyNumberFormat="1" applyFont="1" applyFill="1" applyBorder="1" applyAlignment="1" applyProtection="1">
      <protection locked="0"/>
    </xf>
    <xf numFmtId="0" fontId="4" fillId="19" borderId="0" xfId="3" applyNumberFormat="1" applyFont="1" applyFill="1" applyBorder="1" applyAlignment="1">
      <alignment horizontal="center" vertical="center"/>
    </xf>
    <xf numFmtId="0" fontId="6" fillId="18" borderId="3" xfId="2" applyFont="1" applyFill="1" applyBorder="1" applyAlignment="1">
      <alignment horizontal="center" vertical="center" wrapText="1"/>
    </xf>
    <xf numFmtId="0" fontId="4" fillId="18" borderId="4" xfId="2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8" borderId="4" xfId="2" applyFont="1" applyFill="1" applyBorder="1" applyAlignment="1">
      <alignment horizontal="center" vertical="center" wrapText="1"/>
    </xf>
    <xf numFmtId="0" fontId="4" fillId="18" borderId="5" xfId="2" applyFont="1" applyFill="1" applyBorder="1" applyAlignment="1">
      <alignment horizontal="center" vertical="center" wrapText="1"/>
    </xf>
    <xf numFmtId="0" fontId="6" fillId="19" borderId="0" xfId="0" applyFont="1" applyFill="1" applyBorder="1"/>
    <xf numFmtId="0" fontId="6" fillId="18" borderId="6" xfId="2" applyFont="1" applyFill="1" applyBorder="1" applyAlignment="1">
      <alignment horizontal="center" vertical="center" wrapText="1"/>
    </xf>
    <xf numFmtId="0" fontId="4" fillId="18" borderId="2" xfId="2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2" xfId="2" applyFont="1" applyFill="1" applyBorder="1" applyAlignment="1">
      <alignment horizontal="center" vertical="center" wrapText="1"/>
    </xf>
    <xf numFmtId="0" fontId="4" fillId="18" borderId="7" xfId="2" applyFont="1" applyFill="1" applyBorder="1" applyAlignment="1">
      <alignment horizontal="center" vertical="center" wrapText="1"/>
    </xf>
    <xf numFmtId="0" fontId="4" fillId="19" borderId="8" xfId="3" applyNumberFormat="1" applyFont="1" applyFill="1" applyBorder="1" applyAlignment="1">
      <alignment horizontal="center" vertical="center"/>
    </xf>
    <xf numFmtId="0" fontId="4" fillId="19" borderId="9" xfId="3" applyNumberFormat="1" applyFont="1" applyFill="1" applyBorder="1" applyAlignment="1">
      <alignment horizontal="center" vertical="center"/>
    </xf>
    <xf numFmtId="0" fontId="4" fillId="19" borderId="8" xfId="3" applyNumberFormat="1" applyFont="1" applyFill="1" applyBorder="1" applyAlignment="1">
      <alignment horizontal="center" vertical="top"/>
    </xf>
    <xf numFmtId="0" fontId="4" fillId="19" borderId="0" xfId="3" applyNumberFormat="1" applyFont="1" applyFill="1" applyBorder="1" applyAlignment="1">
      <alignment horizontal="center" vertical="top"/>
    </xf>
    <xf numFmtId="0" fontId="4" fillId="19" borderId="9" xfId="3" applyNumberFormat="1" applyFont="1" applyFill="1" applyBorder="1" applyAlignment="1">
      <alignment horizontal="center" vertical="top"/>
    </xf>
    <xf numFmtId="0" fontId="7" fillId="19" borderId="8" xfId="0" applyFont="1" applyFill="1" applyBorder="1" applyAlignment="1">
      <alignment vertical="top"/>
    </xf>
    <xf numFmtId="0" fontId="7" fillId="19" borderId="0" xfId="0" applyFont="1" applyFill="1" applyBorder="1" applyAlignment="1">
      <alignment horizontal="left" vertical="top"/>
    </xf>
    <xf numFmtId="3" fontId="7" fillId="19" borderId="0" xfId="0" applyNumberFormat="1" applyFont="1" applyFill="1" applyBorder="1" applyAlignment="1">
      <alignment vertical="top"/>
    </xf>
    <xf numFmtId="0" fontId="7" fillId="19" borderId="9" xfId="0" applyFont="1" applyFill="1" applyBorder="1" applyAlignment="1">
      <alignment vertical="top"/>
    </xf>
    <xf numFmtId="0" fontId="7" fillId="19" borderId="0" xfId="0" applyFont="1" applyFill="1" applyBorder="1" applyAlignment="1">
      <alignment vertical="top"/>
    </xf>
    <xf numFmtId="0" fontId="8" fillId="19" borderId="8" xfId="0" applyFont="1" applyFill="1" applyBorder="1" applyAlignment="1">
      <alignment vertical="top"/>
    </xf>
    <xf numFmtId="0" fontId="4" fillId="19" borderId="0" xfId="0" applyFont="1" applyFill="1" applyBorder="1" applyAlignment="1">
      <alignment horizontal="left" vertical="top" wrapText="1"/>
    </xf>
    <xf numFmtId="3" fontId="7" fillId="19" borderId="0" xfId="1" applyNumberFormat="1" applyFont="1" applyFill="1" applyBorder="1" applyAlignment="1">
      <alignment vertical="top"/>
    </xf>
    <xf numFmtId="0" fontId="8" fillId="19" borderId="9" xfId="0" applyFont="1" applyFill="1" applyBorder="1" applyAlignment="1">
      <alignment vertical="top"/>
    </xf>
    <xf numFmtId="0" fontId="9" fillId="19" borderId="0" xfId="0" applyFont="1" applyFill="1"/>
    <xf numFmtId="0" fontId="3" fillId="19" borderId="8" xfId="0" applyFont="1" applyFill="1" applyBorder="1" applyAlignment="1">
      <alignment vertical="top"/>
    </xf>
    <xf numFmtId="0" fontId="3" fillId="19" borderId="0" xfId="0" applyFont="1" applyFill="1" applyBorder="1" applyAlignment="1">
      <alignment vertical="top"/>
    </xf>
    <xf numFmtId="3" fontId="3" fillId="19" borderId="0" xfId="0" applyNumberFormat="1" applyFont="1" applyFill="1" applyBorder="1" applyAlignment="1">
      <alignment vertical="top"/>
    </xf>
    <xf numFmtId="0" fontId="3" fillId="19" borderId="9" xfId="0" applyFont="1" applyFill="1" applyBorder="1" applyAlignment="1">
      <alignment vertical="top"/>
    </xf>
    <xf numFmtId="0" fontId="3" fillId="19" borderId="0" xfId="0" applyFont="1" applyFill="1" applyBorder="1" applyAlignment="1">
      <alignment horizontal="left" vertical="top"/>
    </xf>
    <xf numFmtId="3" fontId="5" fillId="19" borderId="0" xfId="1" applyNumberFormat="1" applyFont="1" applyFill="1" applyBorder="1" applyAlignment="1" applyProtection="1">
      <alignment vertical="top"/>
      <protection locked="0"/>
    </xf>
    <xf numFmtId="3" fontId="5" fillId="19" borderId="0" xfId="1" applyNumberFormat="1" applyFont="1" applyFill="1" applyBorder="1" applyAlignment="1">
      <alignment vertical="top"/>
    </xf>
    <xf numFmtId="0" fontId="3" fillId="19" borderId="0" xfId="0" applyFont="1" applyFill="1" applyBorder="1" applyAlignment="1">
      <alignment horizontal="left" vertical="top"/>
    </xf>
    <xf numFmtId="3" fontId="3" fillId="19" borderId="0" xfId="1" applyNumberFormat="1" applyFont="1" applyFill="1" applyBorder="1" applyAlignment="1">
      <alignment vertical="top"/>
    </xf>
    <xf numFmtId="0" fontId="3" fillId="19" borderId="6" xfId="0" applyFont="1" applyFill="1" applyBorder="1" applyAlignment="1">
      <alignment horizontal="center" vertical="top"/>
    </xf>
    <xf numFmtId="0" fontId="3" fillId="19" borderId="2" xfId="0" applyFont="1" applyFill="1" applyBorder="1" applyAlignment="1">
      <alignment horizontal="center" vertical="top"/>
    </xf>
    <xf numFmtId="0" fontId="3" fillId="19" borderId="7" xfId="0" applyFont="1" applyFill="1" applyBorder="1" applyAlignment="1">
      <alignment horizontal="center" vertical="top"/>
    </xf>
    <xf numFmtId="0" fontId="3" fillId="19" borderId="0" xfId="0" applyFont="1" applyFill="1" applyAlignment="1"/>
    <xf numFmtId="0" fontId="3" fillId="19" borderId="0" xfId="0" applyFont="1" applyFill="1" applyAlignment="1">
      <alignment horizontal="left"/>
    </xf>
    <xf numFmtId="0" fontId="3" fillId="19" borderId="0" xfId="0" applyFont="1" applyFill="1" applyAlignment="1">
      <alignment vertical="center"/>
    </xf>
    <xf numFmtId="0" fontId="3" fillId="19" borderId="0" xfId="0" applyFont="1" applyFill="1" applyAlignment="1">
      <alignment horizontal="center"/>
    </xf>
    <xf numFmtId="0" fontId="10" fillId="19" borderId="0" xfId="0" applyFont="1" applyFill="1" applyBorder="1" applyAlignment="1">
      <alignment horizontal="left" vertical="top" wrapText="1"/>
    </xf>
    <xf numFmtId="0" fontId="5" fillId="19" borderId="0" xfId="0" applyFont="1" applyFill="1" applyBorder="1" applyAlignment="1">
      <alignment vertical="top"/>
    </xf>
    <xf numFmtId="0" fontId="5" fillId="19" borderId="0" xfId="0" applyFont="1" applyFill="1" applyBorder="1"/>
    <xf numFmtId="165" fontId="5" fillId="19" borderId="0" xfId="1" applyFont="1" applyFill="1" applyBorder="1"/>
    <xf numFmtId="0" fontId="5" fillId="19" borderId="0" xfId="0" applyFont="1" applyFill="1" applyBorder="1" applyAlignment="1">
      <alignment vertical="center"/>
    </xf>
    <xf numFmtId="0" fontId="5" fillId="19" borderId="2" xfId="0" applyFont="1" applyFill="1" applyBorder="1" applyAlignment="1" applyProtection="1">
      <alignment horizontal="center" vertical="top"/>
      <protection locked="0"/>
    </xf>
    <xf numFmtId="0" fontId="3" fillId="19" borderId="2" xfId="0" applyFont="1" applyFill="1" applyBorder="1" applyAlignment="1" applyProtection="1">
      <protection locked="0"/>
    </xf>
    <xf numFmtId="0" fontId="3" fillId="19" borderId="0" xfId="0" applyFont="1" applyFill="1" applyBorder="1" applyAlignment="1" applyProtection="1">
      <protection locked="0"/>
    </xf>
    <xf numFmtId="0" fontId="3" fillId="19" borderId="4" xfId="0" applyFont="1" applyFill="1" applyBorder="1" applyAlignment="1" applyProtection="1">
      <alignment horizontal="center"/>
      <protection locked="0"/>
    </xf>
    <xf numFmtId="0" fontId="3" fillId="19" borderId="0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19" borderId="0" xfId="0" applyFont="1" applyFill="1" applyBorder="1" applyAlignment="1">
      <alignment vertical="top"/>
    </xf>
    <xf numFmtId="0" fontId="5" fillId="19" borderId="0" xfId="0" applyFont="1" applyFill="1" applyBorder="1" applyAlignment="1" applyProtection="1">
      <alignment horizontal="center" vertical="top" wrapText="1"/>
      <protection locked="0"/>
    </xf>
    <xf numFmtId="0" fontId="5" fillId="19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19" borderId="0" xfId="0" applyFont="1" applyFill="1" applyBorder="1" applyAlignment="1">
      <alignment horizontal="center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3 2" xfId="16"/>
    <cellStyle name="60% - Énfasis4 2" xfId="17"/>
    <cellStyle name="60% - Énfasis6 2" xfId="18"/>
    <cellStyle name="Euro" xfId="19"/>
    <cellStyle name="Fecha" xfId="20"/>
    <cellStyle name="Fijo" xfId="21"/>
    <cellStyle name="HEADING1" xfId="22"/>
    <cellStyle name="HEADING2" xfId="23"/>
    <cellStyle name="Millares" xfId="1" builtinId="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6 2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3" xfId="44"/>
    <cellStyle name="Millares 2 2 4" xfId="45"/>
    <cellStyle name="Millares 2 3" xfId="46"/>
    <cellStyle name="Millares 2 3 2" xfId="47"/>
    <cellStyle name="Millares 2 3 3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84"/>
    <cellStyle name="Normal 2" xfId="2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6" xfId="188"/>
    <cellStyle name="Normal 3 7" xfId="189"/>
    <cellStyle name="Normal 3 8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2" xfId="207"/>
    <cellStyle name="Normal 5 2 2" xfId="208"/>
    <cellStyle name="Normal 5 3" xfId="209"/>
    <cellStyle name="Normal 5 3 2" xfId="210"/>
    <cellStyle name="Normal 5 4" xfId="211"/>
    <cellStyle name="Normal 5 4 2" xfId="212"/>
    <cellStyle name="Normal 5 5" xfId="213"/>
    <cellStyle name="Normal 5 5 2" xfId="214"/>
    <cellStyle name="Normal 5 6" xfId="215"/>
    <cellStyle name="Normal 5 7" xfId="216"/>
    <cellStyle name="Normal 5 7 2" xfId="217"/>
    <cellStyle name="Normal 5 8" xfId="218"/>
    <cellStyle name="Normal 5 9" xfId="219"/>
    <cellStyle name="Normal 56" xfId="220"/>
    <cellStyle name="Normal 6" xfId="221"/>
    <cellStyle name="Normal 6 2" xfId="222"/>
    <cellStyle name="Normal 6 2 2" xfId="223"/>
    <cellStyle name="Normal 6 3" xfId="224"/>
    <cellStyle name="Normal 7" xfId="225"/>
    <cellStyle name="Normal 7 10" xfId="226"/>
    <cellStyle name="Normal 7 11" xfId="227"/>
    <cellStyle name="Normal 7 12" xfId="228"/>
    <cellStyle name="Normal 7 13" xfId="229"/>
    <cellStyle name="Normal 7 14" xfId="230"/>
    <cellStyle name="Normal 7 15" xfId="231"/>
    <cellStyle name="Normal 7 16" xfId="232"/>
    <cellStyle name="Normal 7 17" xfId="233"/>
    <cellStyle name="Normal 7 18" xfId="234"/>
    <cellStyle name="Normal 7 2" xfId="235"/>
    <cellStyle name="Normal 7 3" xfId="236"/>
    <cellStyle name="Normal 7 4" xfId="237"/>
    <cellStyle name="Normal 7 5" xfId="238"/>
    <cellStyle name="Normal 7 6" xfId="239"/>
    <cellStyle name="Normal 7 7" xfId="240"/>
    <cellStyle name="Normal 7 8" xfId="241"/>
    <cellStyle name="Normal 7 9" xfId="242"/>
    <cellStyle name="Normal 8" xfId="243"/>
    <cellStyle name="Normal 9" xfId="244"/>
    <cellStyle name="Normal 9 2" xfId="245"/>
    <cellStyle name="Normal 9 3" xfId="246"/>
    <cellStyle name="Notas 2" xfId="247"/>
    <cellStyle name="Porcentaje 2" xfId="248"/>
    <cellStyle name="Porcentual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NORA\ESTADOS%20FINANCIEROS%202017\INFORMACION%20FINANCIERA%20DGCG%202017\INFORMACION%20FINANCIERA%20SEPTIEMBRE%202017\Format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16">
          <cell r="D16">
            <v>80670709.019999996</v>
          </cell>
          <cell r="E16">
            <v>51481749.869999997</v>
          </cell>
        </row>
        <row r="17">
          <cell r="E17">
            <v>3465851.14</v>
          </cell>
        </row>
        <row r="18">
          <cell r="D18">
            <v>20448531.670000002</v>
          </cell>
          <cell r="E18">
            <v>481683.86</v>
          </cell>
        </row>
        <row r="19">
          <cell r="D19">
            <v>518645.79</v>
          </cell>
          <cell r="E19">
            <v>515980.84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41833.94</v>
          </cell>
          <cell r="E22">
            <v>41833.94</v>
          </cell>
        </row>
        <row r="29">
          <cell r="E29">
            <v>27649891.09</v>
          </cell>
        </row>
        <row r="30">
          <cell r="E30">
            <v>0</v>
          </cell>
        </row>
        <row r="31">
          <cell r="E31">
            <v>116370026.37</v>
          </cell>
        </row>
        <row r="32">
          <cell r="E32">
            <v>167492531.86000001</v>
          </cell>
        </row>
        <row r="33">
          <cell r="E33">
            <v>0</v>
          </cell>
        </row>
        <row r="34">
          <cell r="E34">
            <v>-63727259.380000003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K17" sqref="K17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303772289.59000003</v>
      </c>
      <c r="E12" s="31">
        <f>+E14+E24</f>
        <v>608856089.54999995</v>
      </c>
      <c r="F12" s="31">
        <f>+F14+F24</f>
        <v>592613201.30999994</v>
      </c>
      <c r="G12" s="31">
        <f>+D12+E12-F12</f>
        <v>320015177.83000004</v>
      </c>
      <c r="H12" s="31">
        <f>+G12-D12</f>
        <v>16242888.24000001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55987099.649999999</v>
      </c>
      <c r="E14" s="36">
        <f>SUM(E16:E22)</f>
        <v>538554123.92999995</v>
      </c>
      <c r="F14" s="36">
        <f>SUM(F16:F22)</f>
        <v>488928395.18000001</v>
      </c>
      <c r="G14" s="31">
        <f t="shared" si="0"/>
        <v>105612828.39999992</v>
      </c>
      <c r="H14" s="36">
        <f>+G14-D14</f>
        <v>49625728.749999918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51481749.869999997</v>
      </c>
      <c r="E16" s="44">
        <v>253281626.62</v>
      </c>
      <c r="F16" s="44">
        <v>224092667.47</v>
      </c>
      <c r="G16" s="45">
        <f>+D16+E16-F16</f>
        <v>80670709.020000011</v>
      </c>
      <c r="H16" s="45">
        <f>+G16-D16</f>
        <v>29188959.150000013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3465851.14</v>
      </c>
      <c r="E17" s="44">
        <v>254736814.03999999</v>
      </c>
      <c r="F17" s="44">
        <v>254269557.19999999</v>
      </c>
      <c r="G17" s="45">
        <f t="shared" ref="G17:G22" si="1">+D17+E17-F17</f>
        <v>3933107.9799999893</v>
      </c>
      <c r="H17" s="45">
        <f t="shared" ref="H17:H21" si="2">+G17-D17</f>
        <v>467256.83999998914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481683.86</v>
      </c>
      <c r="E18" s="44">
        <v>30532507.350000001</v>
      </c>
      <c r="F18" s="44">
        <v>10565659.539999999</v>
      </c>
      <c r="G18" s="45">
        <f t="shared" si="1"/>
        <v>20448531.670000002</v>
      </c>
      <c r="H18" s="45">
        <f t="shared" si="2"/>
        <v>19966847.810000002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515980.84</v>
      </c>
      <c r="E19" s="44">
        <v>3175.92</v>
      </c>
      <c r="F19" s="44">
        <v>510.97</v>
      </c>
      <c r="G19" s="45">
        <f t="shared" si="1"/>
        <v>518645.79000000004</v>
      </c>
      <c r="H19" s="45">
        <f t="shared" si="2"/>
        <v>2664.9500000000116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41833.94</v>
      </c>
      <c r="E22" s="44">
        <v>0</v>
      </c>
      <c r="F22" s="44">
        <v>0</v>
      </c>
      <c r="G22" s="45">
        <f t="shared" si="1"/>
        <v>41833.94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247785189.94000006</v>
      </c>
      <c r="E24" s="36">
        <f>SUM(E26:E34)</f>
        <v>70301965.61999999</v>
      </c>
      <c r="F24" s="36">
        <f>SUM(F26:F34)</f>
        <v>103684806.13</v>
      </c>
      <c r="G24" s="36">
        <f>+D24+E24-F24</f>
        <v>214402349.43000007</v>
      </c>
      <c r="H24" s="36">
        <f>+G24-D24</f>
        <v>-33382840.50999999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27649891.09</v>
      </c>
      <c r="E26" s="44">
        <v>58972141.439999998</v>
      </c>
      <c r="F26" s="44">
        <v>45191095.219999999</v>
      </c>
      <c r="G26" s="45">
        <f>+D26+E26-F26</f>
        <v>41430937.310000002</v>
      </c>
      <c r="H26" s="45">
        <f>+G26-D26</f>
        <v>13781046.220000003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116370026.37</v>
      </c>
      <c r="E28" s="44">
        <v>9822234.0800000001</v>
      </c>
      <c r="F28" s="44">
        <v>51771774.549999997</v>
      </c>
      <c r="G28" s="45">
        <f t="shared" si="3"/>
        <v>74420485.900000006</v>
      </c>
      <c r="H28" s="45">
        <f t="shared" si="4"/>
        <v>-41949540.469999999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167492531.86000001</v>
      </c>
      <c r="E29" s="44">
        <v>1507590.1</v>
      </c>
      <c r="F29" s="44">
        <v>6721936.3600000003</v>
      </c>
      <c r="G29" s="45">
        <f t="shared" si="3"/>
        <v>162278185.59999999</v>
      </c>
      <c r="H29" s="45">
        <f t="shared" si="4"/>
        <v>-5214346.2600000203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-63727259.380000003</v>
      </c>
      <c r="E31" s="44">
        <v>0</v>
      </c>
      <c r="F31" s="44">
        <v>0</v>
      </c>
      <c r="G31" s="45">
        <f t="shared" si="3"/>
        <v>-63727259.380000003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2017-10-18T23:03:30Z</dcterms:created>
  <dcterms:modified xsi:type="dcterms:W3CDTF">2017-10-18T23:03:49Z</dcterms:modified>
</cp:coreProperties>
</file>